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5910" yWindow="1005" windowWidth="19185" windowHeight="13590" tabRatio="599" firstSheet="1" activeTab="1"/>
  </bookViews>
  <sheets>
    <sheet name="Суммарный" sheetId="2" state="hidden" r:id="rId1"/>
    <sheet name="Ток нагрузки тр-ров" sheetId="30" r:id="rId2"/>
    <sheet name="Первичный" sheetId="1" state="hidden" r:id="rId3"/>
  </sheets>
  <externalReferences>
    <externalReference r:id="rId4"/>
  </externalReferences>
  <definedNames>
    <definedName name="ВидЭнергии">Первичный!$I$5</definedName>
    <definedName name="Данные">Первичный!$B$8:$Y$38</definedName>
    <definedName name="ЕдиницыИзмерения" localSheetId="1">[1]Суммарный!$T$5</definedName>
    <definedName name="ЕдиницыИзмерения">Суммарный!$T$5</definedName>
    <definedName name="Заголовок">Первичный!$D$1</definedName>
    <definedName name="Интервал" localSheetId="1">[1]Суммарный!$C$5</definedName>
    <definedName name="Интервал">Суммарный!$C$5</definedName>
    <definedName name="Итоги">Первичный!$B$40:$AC$43</definedName>
    <definedName name="КН">Первичный!$Z$5</definedName>
    <definedName name="КТ">Первичный!$W$5</definedName>
    <definedName name="Объект">Первичный!$D$3</definedName>
    <definedName name="СерийныйНомер">Первичный!$Z$3</definedName>
    <definedName name="Статистика">Первичный!$Z$8:$AC$38</definedName>
    <definedName name="СуммарныйВидЭнергии">Суммарный!$I$5</definedName>
    <definedName name="СуммарныйДанные">Суммарный!$B$8:$Y$38</definedName>
    <definedName name="СуммарныйЗаголовок">Суммарный!$D$1</definedName>
    <definedName name="СуммарныйИтоги">Суммарный!$B$40:$AC$43</definedName>
    <definedName name="СуммарныйОбъект">Суммарный!$D$3</definedName>
    <definedName name="СуммарныйСтатистика">Суммарный!$Z$8:$AC$38</definedName>
  </definedNames>
  <calcPr calcId="145621"/>
</workbook>
</file>

<file path=xl/calcChain.xml><?xml version="1.0" encoding="utf-8"?>
<calcChain xmlns="http://schemas.openxmlformats.org/spreadsheetml/2006/main">
  <c r="AC9" i="1" l="1"/>
  <c r="AC42" i="1" s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8" i="1"/>
  <c r="AA9" i="1"/>
  <c r="AA10" i="1"/>
  <c r="AA41" i="1" s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8" i="1"/>
  <c r="AA42" i="1" s="1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8" i="2"/>
  <c r="AC42" i="2" s="1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8" i="2"/>
  <c r="AA41" i="2" s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B43" i="2"/>
  <c r="Z8" i="1"/>
  <c r="Z40" i="1" s="1"/>
  <c r="AB8" i="1"/>
  <c r="Z9" i="1"/>
  <c r="Z41" i="1" s="1"/>
  <c r="AB9" i="1"/>
  <c r="AB42" i="1" s="1"/>
  <c r="Z10" i="1"/>
  <c r="AB10" i="1"/>
  <c r="Z11" i="1"/>
  <c r="AB11" i="1"/>
  <c r="Z12" i="1"/>
  <c r="AB12" i="1"/>
  <c r="Z13" i="1"/>
  <c r="AB13" i="1"/>
  <c r="Z14" i="1"/>
  <c r="AB14" i="1"/>
  <c r="Z15" i="1"/>
  <c r="AB15" i="1"/>
  <c r="Z16" i="1"/>
  <c r="AB16" i="1"/>
  <c r="Z17" i="1"/>
  <c r="AB17" i="1"/>
  <c r="Z18" i="1"/>
  <c r="AB18" i="1"/>
  <c r="Z19" i="1"/>
  <c r="AB19" i="1"/>
  <c r="Z20" i="1"/>
  <c r="AB20" i="1"/>
  <c r="Z21" i="1"/>
  <c r="AB21" i="1"/>
  <c r="Z22" i="1"/>
  <c r="AB22" i="1"/>
  <c r="Z23" i="1"/>
  <c r="AB23" i="1"/>
  <c r="Z24" i="1"/>
  <c r="AB24" i="1"/>
  <c r="Z25" i="1"/>
  <c r="AB25" i="1"/>
  <c r="Z26" i="1"/>
  <c r="AB26" i="1"/>
  <c r="Z27" i="1"/>
  <c r="AB27" i="1"/>
  <c r="Z28" i="1"/>
  <c r="AB28" i="1"/>
  <c r="Z29" i="1"/>
  <c r="AB29" i="1"/>
  <c r="Z30" i="1"/>
  <c r="AB30" i="1"/>
  <c r="Z31" i="1"/>
  <c r="AB31" i="1"/>
  <c r="Z32" i="1"/>
  <c r="AB32" i="1"/>
  <c r="Z33" i="1"/>
  <c r="AB33" i="1"/>
  <c r="Z34" i="1"/>
  <c r="AB34" i="1"/>
  <c r="Z35" i="1"/>
  <c r="AB35" i="1"/>
  <c r="Z36" i="1"/>
  <c r="AB36" i="1"/>
  <c r="Z37" i="1"/>
  <c r="AB37" i="1"/>
  <c r="Z38" i="1"/>
  <c r="AB38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8" i="2"/>
  <c r="Z42" i="2" s="1"/>
  <c r="AB8" i="2"/>
  <c r="AB42" i="2" s="1"/>
  <c r="Z9" i="2"/>
  <c r="AB9" i="2"/>
  <c r="Z10" i="2"/>
  <c r="AB10" i="2"/>
  <c r="Z11" i="2"/>
  <c r="AB11" i="2"/>
  <c r="Z12" i="2"/>
  <c r="AB12" i="2"/>
  <c r="Z13" i="2"/>
  <c r="AB13" i="2"/>
  <c r="Z14" i="2"/>
  <c r="AB14" i="2"/>
  <c r="Z15" i="2"/>
  <c r="AB15" i="2"/>
  <c r="Z16" i="2"/>
  <c r="AB16" i="2"/>
  <c r="Z17" i="2"/>
  <c r="AB17" i="2"/>
  <c r="Z18" i="2"/>
  <c r="AB18" i="2"/>
  <c r="Z19" i="2"/>
  <c r="AB19" i="2"/>
  <c r="Z20" i="2"/>
  <c r="AB20" i="2"/>
  <c r="Z21" i="2"/>
  <c r="AB21" i="2"/>
  <c r="Z22" i="2"/>
  <c r="AB22" i="2"/>
  <c r="Z23" i="2"/>
  <c r="AB23" i="2"/>
  <c r="Z24" i="2"/>
  <c r="AB24" i="2"/>
  <c r="Z25" i="2"/>
  <c r="AB25" i="2"/>
  <c r="Z26" i="2"/>
  <c r="AB26" i="2"/>
  <c r="Z27" i="2"/>
  <c r="AB27" i="2"/>
  <c r="Z28" i="2"/>
  <c r="AB28" i="2"/>
  <c r="Z29" i="2"/>
  <c r="AB29" i="2"/>
  <c r="Z30" i="2"/>
  <c r="AB30" i="2"/>
  <c r="Z31" i="2"/>
  <c r="AB31" i="2"/>
  <c r="Z32" i="2"/>
  <c r="AB32" i="2"/>
  <c r="Z33" i="2"/>
  <c r="AB33" i="2"/>
  <c r="Z34" i="2"/>
  <c r="AB34" i="2"/>
  <c r="Z35" i="2"/>
  <c r="AB35" i="2"/>
  <c r="Z36" i="2"/>
  <c r="AB36" i="2"/>
  <c r="Z37" i="2"/>
  <c r="AB37" i="2"/>
  <c r="Z38" i="2"/>
  <c r="AB38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AA40" i="1"/>
  <c r="AA42" i="2"/>
  <c r="Z42" i="1"/>
  <c r="AC40" i="1"/>
  <c r="Z40" i="2"/>
  <c r="AB40" i="2"/>
  <c r="AC43" i="2"/>
  <c r="C5" i="1"/>
  <c r="T5" i="1"/>
  <c r="AA40" i="2" l="1"/>
  <c r="AC41" i="2"/>
  <c r="AC40" i="2"/>
  <c r="AB41" i="2"/>
  <c r="AC41" i="1"/>
  <c r="AB41" i="1"/>
  <c r="AB40" i="1"/>
  <c r="Z41" i="2"/>
  <c r="AC43" i="1"/>
</calcChain>
</file>

<file path=xl/comments1.xml><?xml version="1.0" encoding="utf-8"?>
<comments xmlns="http://schemas.openxmlformats.org/spreadsheetml/2006/main">
  <authors>
    <author>Admin</author>
  </authors>
  <commentList>
    <comment ref="AC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расход электроэнергии за сутки</t>
        </r>
      </text>
    </comment>
    <comment ref="A43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расход электроэнергии в данный час суток, просуммированный за месяц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C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расход электроэнергии за сутки</t>
        </r>
      </text>
    </comment>
    <comment ref="A43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расход электроэнергии в данный час суток, просуммированный за месяц</t>
        </r>
      </text>
    </comment>
  </commentList>
</comments>
</file>

<file path=xl/sharedStrings.xml><?xml version="1.0" encoding="utf-8"?>
<sst xmlns="http://schemas.openxmlformats.org/spreadsheetml/2006/main" count="243" uniqueCount="128">
  <si>
    <t>мин.</t>
  </si>
  <si>
    <t>средн.</t>
  </si>
  <si>
    <t>макс.</t>
  </si>
  <si>
    <t>сред.</t>
  </si>
  <si>
    <t xml:space="preserve">Тип документа: </t>
  </si>
  <si>
    <t xml:space="preserve">Объект учета: </t>
  </si>
  <si>
    <t>Объект учета</t>
  </si>
  <si>
    <t xml:space="preserve">Интервал: </t>
  </si>
  <si>
    <t xml:space="preserve">энергия: </t>
  </si>
  <si>
    <t xml:space="preserve">ед.изм.: </t>
  </si>
  <si>
    <t>Среднечасовые мощности в течение месяца</t>
  </si>
  <si>
    <t>Среднечасовые мощности в течение месяца по группе точек учета</t>
  </si>
  <si>
    <t xml:space="preserve">зав. номер счетчика: </t>
  </si>
  <si>
    <r>
      <rPr>
        <vertAlign val="subscript"/>
        <sz val="9"/>
        <color indexed="8"/>
        <rFont val="Arial"/>
        <family val="2"/>
        <charset val="204"/>
      </rPr>
      <t>день</t>
    </r>
    <r>
      <rPr>
        <vertAlign val="superscript"/>
        <sz val="9"/>
        <color indexed="8"/>
        <rFont val="Arial"/>
        <family val="2"/>
        <charset val="204"/>
      </rPr>
      <t>час</t>
    </r>
  </si>
  <si>
    <t xml:space="preserve">Ктт: </t>
  </si>
  <si>
    <t xml:space="preserve">Ктн: </t>
  </si>
  <si>
    <t>расход</t>
  </si>
  <si>
    <t>Январь, 2023</t>
  </si>
  <si>
    <t>кВт</t>
  </si>
  <si>
    <t>Миллениум</t>
  </si>
  <si>
    <t>ТП-1985</t>
  </si>
  <si>
    <t>ТП-1986</t>
  </si>
  <si>
    <t>ТП-1987</t>
  </si>
  <si>
    <t>ТП-1988</t>
  </si>
  <si>
    <t>ТП-1989</t>
  </si>
  <si>
    <t>ТП-1990</t>
  </si>
  <si>
    <t>ТП-1991</t>
  </si>
  <si>
    <t>ТП-1992</t>
  </si>
  <si>
    <t>ТП-1993</t>
  </si>
  <si>
    <t>ТП-1995</t>
  </si>
  <si>
    <t>ТП-1996</t>
  </si>
  <si>
    <t>ТП-1997</t>
  </si>
  <si>
    <t>ТП-1620</t>
  </si>
  <si>
    <t>ТП-1621</t>
  </si>
  <si>
    <t>Гринфилд</t>
  </si>
  <si>
    <t>ТП-1661</t>
  </si>
  <si>
    <t>ТП-1656</t>
  </si>
  <si>
    <t>ТП-1660</t>
  </si>
  <si>
    <t>ТП-2497</t>
  </si>
  <si>
    <t>ТП-1659</t>
  </si>
  <si>
    <t>ТП-1658</t>
  </si>
  <si>
    <t>ТП-1657</t>
  </si>
  <si>
    <t>максимум на Т2 - 5 января в 19-00</t>
  </si>
  <si>
    <t>Лужки</t>
  </si>
  <si>
    <t>ТП-1686</t>
  </si>
  <si>
    <t>ТП-1687</t>
  </si>
  <si>
    <t>ТП-1688</t>
  </si>
  <si>
    <t>ТП-1689</t>
  </si>
  <si>
    <t>Монтевиль</t>
  </si>
  <si>
    <t>ТП-2409</t>
  </si>
  <si>
    <t>ТП-2408</t>
  </si>
  <si>
    <t>ТП-2404</t>
  </si>
  <si>
    <t>ТП-2407</t>
  </si>
  <si>
    <t>ТП-2406</t>
  </si>
  <si>
    <t>ТП-2405</t>
  </si>
  <si>
    <t>Новорижский</t>
  </si>
  <si>
    <t>ТП-2495</t>
  </si>
  <si>
    <t>ТП-2444</t>
  </si>
  <si>
    <t>ТП-2448(5)</t>
  </si>
  <si>
    <t>ТП-2446</t>
  </si>
  <si>
    <t>ТП-2496</t>
  </si>
  <si>
    <t>ТП-1999</t>
  </si>
  <si>
    <t>РТП-117</t>
  </si>
  <si>
    <t>Покровский</t>
  </si>
  <si>
    <t>ТП-2401</t>
  </si>
  <si>
    <t>ТП-2402</t>
  </si>
  <si>
    <t>максимум на Т2 - 1 января в 01-00</t>
  </si>
  <si>
    <t>максимум на Т2 - 6 января в 19-00</t>
  </si>
  <si>
    <t>максимум на Т1 - 13 января в 18-00</t>
  </si>
  <si>
    <t>максимум - 6 января в 23-00</t>
  </si>
  <si>
    <t>максимум на Т2 - 18 января в 18-00</t>
  </si>
  <si>
    <t>максимум на Т1 - 19января в 21-00</t>
  </si>
  <si>
    <t>максимум - 11 января в 13-00</t>
  </si>
  <si>
    <t>максимум на Т1 - 2 января в 23-00</t>
  </si>
  <si>
    <t>максимум на Т1 - 14 января в 20-00</t>
  </si>
  <si>
    <t>максимум на Т2 - 7 января в 19-00</t>
  </si>
  <si>
    <t>максимум - 16 января в 18-00</t>
  </si>
  <si>
    <t>максимум на Т1 - 11 января в 18-00</t>
  </si>
  <si>
    <t>максимум на Т1 - 2 января в 19-00</t>
  </si>
  <si>
    <t>максимум на Т1 - 7 января в 18-00</t>
  </si>
  <si>
    <t>максимум на Т1 -10 января в 19-00</t>
  </si>
  <si>
    <t>максимум на Т2 - 6 января в 18-00</t>
  </si>
  <si>
    <t>максимум на Т1 - 3 января в 23-00</t>
  </si>
  <si>
    <t>максимум на Т1 - 14 января в 19-00</t>
  </si>
  <si>
    <t>максимум на Т2 - 18 января в 19-00</t>
  </si>
  <si>
    <t>максимум на Т2 - 17 января в 21-00</t>
  </si>
  <si>
    <t>максимум на Т1 -11 января в 19-00</t>
  </si>
  <si>
    <t>максимум на Т1 - 6 января в 21-00</t>
  </si>
  <si>
    <t>максимум - 10 января в 18-00</t>
  </si>
  <si>
    <r>
      <t>максимум - 10 января в 18-01</t>
    </r>
    <r>
      <rPr>
        <sz val="11"/>
        <color theme="1"/>
        <rFont val="Calibri"/>
        <family val="2"/>
        <charset val="204"/>
        <scheme val="minor"/>
      </rPr>
      <t/>
    </r>
  </si>
  <si>
    <t>максимум - 18 января в 21-00</t>
  </si>
  <si>
    <t>максимум - 10 января в 19-00</t>
  </si>
  <si>
    <t>максимум на Т1 - 7 января в 20-00</t>
  </si>
  <si>
    <t>максимум - 6 января в 18-00</t>
  </si>
  <si>
    <t>максимум на Т1 - 9 января в 21-00</t>
  </si>
  <si>
    <t>максимум на Т2 - 8 января в 17-00</t>
  </si>
  <si>
    <t>максимум на Т1 -7 января в 22-00</t>
  </si>
  <si>
    <t>максимум на Т1 - 6 января в 18-00</t>
  </si>
  <si>
    <t>максимум на Т1 - 10 января в 18-00</t>
  </si>
  <si>
    <t>максимум на Т2 - 10 января в 13-00</t>
  </si>
  <si>
    <t>максимум на Т1 - 6 января в 19-00</t>
  </si>
  <si>
    <t>максимум на Т2 - 7 января в 21-00</t>
  </si>
  <si>
    <t>Ренессанс</t>
  </si>
  <si>
    <t>ТП-2491</t>
  </si>
  <si>
    <t>ТП-2492</t>
  </si>
  <si>
    <t>ТП-2494</t>
  </si>
  <si>
    <t>ТП-2493</t>
  </si>
  <si>
    <t>РТП-116</t>
  </si>
  <si>
    <t>максимум на Т2 - 11 января в 19-00</t>
  </si>
  <si>
    <t>максимум на Т1 - 9 января в 18-00</t>
  </si>
  <si>
    <t>максимум - 13 января в 19-00</t>
  </si>
  <si>
    <t>максимум на Т1 - 8 января в 19-00</t>
  </si>
  <si>
    <t>Риверсайд</t>
  </si>
  <si>
    <t>ТП-1653</t>
  </si>
  <si>
    <t>ТП-1654</t>
  </si>
  <si>
    <t>ТП-1655</t>
  </si>
  <si>
    <t>максимум - 9 января в 19-00</t>
  </si>
  <si>
    <t>максимум - 12 января в 20-00</t>
  </si>
  <si>
    <t>максимум - 7 января в 20-00</t>
  </si>
  <si>
    <t>Футуро Парк</t>
  </si>
  <si>
    <t>ТП-2498</t>
  </si>
  <si>
    <t>ТП-2810</t>
  </si>
  <si>
    <t>максимум на Т1 - 10 января в 12-00</t>
  </si>
  <si>
    <t>максимум на Т1 - 11 января в 13-00</t>
  </si>
  <si>
    <t>1 тр-р</t>
  </si>
  <si>
    <t>2 тр-р</t>
  </si>
  <si>
    <t>тр-р</t>
  </si>
  <si>
    <t xml:space="preserve">I, 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</si>
</sst>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vertAlign val="subscript"/>
      <sz val="9"/>
      <color indexed="8"/>
      <name val="Arial"/>
      <family val="2"/>
      <charset val="204"/>
    </font>
    <font>
      <vertAlign val="superscript"/>
      <sz val="9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i/>
      <sz val="6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5" fillId="0" borderId="0" xfId="0" applyFont="1" applyFill="1" applyAlignment="1">
      <alignment vertical="top" shrinkToFit="1"/>
    </xf>
    <xf numFmtId="0" fontId="7" fillId="0" borderId="0" xfId="0" applyFont="1" applyFill="1" applyAlignment="1" applyProtection="1">
      <alignment vertical="top" wrapText="1"/>
      <protection locked="0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5" fillId="0" borderId="3" xfId="0" applyFont="1" applyBorder="1" applyAlignment="1">
      <alignment shrinkToFit="1"/>
    </xf>
    <xf numFmtId="0" fontId="5" fillId="0" borderId="4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5" fillId="0" borderId="17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19" xfId="0" applyFont="1" applyBorder="1" applyAlignment="1">
      <alignment shrinkToFit="1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5" fillId="0" borderId="22" xfId="0" applyFont="1" applyBorder="1" applyAlignment="1">
      <alignment shrinkToFit="1"/>
    </xf>
    <xf numFmtId="0" fontId="5" fillId="0" borderId="23" xfId="0" applyFont="1" applyBorder="1" applyAlignment="1">
      <alignment shrinkToFit="1"/>
    </xf>
    <xf numFmtId="0" fontId="5" fillId="0" borderId="24" xfId="0" applyFont="1" applyBorder="1" applyAlignment="1">
      <alignment shrinkToFit="1"/>
    </xf>
    <xf numFmtId="0" fontId="5" fillId="0" borderId="25" xfId="0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5" fillId="2" borderId="0" xfId="0" applyFont="1" applyFill="1" applyAlignment="1" applyProtection="1">
      <alignment horizontal="right" vertical="top"/>
    </xf>
    <xf numFmtId="0" fontId="5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horizontal="right" vertical="top"/>
    </xf>
    <xf numFmtId="0" fontId="4" fillId="2" borderId="0" xfId="0" applyFont="1" applyFill="1" applyAlignment="1" applyProtection="1">
      <alignment vertical="top"/>
    </xf>
    <xf numFmtId="0" fontId="4" fillId="2" borderId="0" xfId="0" applyFont="1" applyFill="1" applyAlignment="1">
      <alignment horizontal="right" shrinkToFit="1"/>
    </xf>
    <xf numFmtId="0" fontId="4" fillId="3" borderId="0" xfId="0" applyFont="1" applyFill="1" applyAlignment="1">
      <alignment horizontal="right" shrinkToFit="1"/>
    </xf>
    <xf numFmtId="0" fontId="5" fillId="0" borderId="29" xfId="0" applyFont="1" applyBorder="1" applyAlignment="1">
      <alignment shrinkToFit="1"/>
    </xf>
    <xf numFmtId="0" fontId="5" fillId="0" borderId="30" xfId="0" applyFont="1" applyBorder="1" applyAlignment="1">
      <alignment horizontal="center" shrinkToFit="1"/>
    </xf>
    <xf numFmtId="0" fontId="5" fillId="0" borderId="31" xfId="0" applyFont="1" applyBorder="1" applyAlignment="1">
      <alignment shrinkToFit="1"/>
    </xf>
    <xf numFmtId="0" fontId="5" fillId="0" borderId="32" xfId="0" applyFont="1" applyBorder="1" applyAlignment="1">
      <alignment shrinkToFit="1"/>
    </xf>
    <xf numFmtId="0" fontId="5" fillId="0" borderId="33" xfId="0" applyFont="1" applyBorder="1" applyAlignment="1">
      <alignment shrinkToFit="1"/>
    </xf>
    <xf numFmtId="0" fontId="5" fillId="0" borderId="10" xfId="0" applyFont="1" applyBorder="1" applyAlignment="1">
      <alignment horizontal="center" vertical="center" textRotation="90" shrinkToFit="1"/>
    </xf>
    <xf numFmtId="0" fontId="5" fillId="0" borderId="26" xfId="0" applyFont="1" applyBorder="1" applyAlignment="1">
      <alignment horizontal="center" vertical="top" textRotation="90" shrinkToFit="1"/>
    </xf>
    <xf numFmtId="0" fontId="5" fillId="0" borderId="34" xfId="0" applyFont="1" applyBorder="1" applyAlignment="1">
      <alignment horizontal="center" vertical="top" textRotation="90" shrinkToFit="1"/>
    </xf>
    <xf numFmtId="0" fontId="5" fillId="0" borderId="35" xfId="0" applyFont="1" applyBorder="1" applyAlignment="1">
      <alignment horizontal="center" vertical="top" textRotation="90" shrinkToFit="1"/>
    </xf>
    <xf numFmtId="0" fontId="5" fillId="0" borderId="36" xfId="0" applyFont="1" applyBorder="1" applyAlignment="1">
      <alignment horizontal="center" vertical="top" textRotation="90" shrinkToFit="1"/>
    </xf>
    <xf numFmtId="0" fontId="5" fillId="0" borderId="37" xfId="0" applyFont="1" applyBorder="1" applyAlignment="1">
      <alignment horizontal="center" vertical="top" textRotation="90" shrinkToFit="1"/>
    </xf>
    <xf numFmtId="0" fontId="5" fillId="0" borderId="17" xfId="0" applyFont="1" applyBorder="1" applyAlignment="1">
      <alignment horizontal="center" vertical="top" textRotation="90" shrinkToFit="1"/>
    </xf>
    <xf numFmtId="0" fontId="5" fillId="0" borderId="18" xfId="0" applyFont="1" applyBorder="1" applyAlignment="1">
      <alignment horizontal="center" vertical="top" textRotation="90" shrinkToFit="1"/>
    </xf>
    <xf numFmtId="0" fontId="5" fillId="0" borderId="19" xfId="0" applyFont="1" applyBorder="1" applyAlignment="1">
      <alignment horizontal="center" vertical="top" textRotation="90" shrinkToFit="1"/>
    </xf>
    <xf numFmtId="0" fontId="4" fillId="0" borderId="30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0" fontId="5" fillId="0" borderId="38" xfId="0" applyFont="1" applyBorder="1" applyAlignment="1">
      <alignment horizontal="right" vertical="center" shrinkToFit="1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right" vertical="top"/>
    </xf>
    <xf numFmtId="0" fontId="5" fillId="3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/>
    </xf>
    <xf numFmtId="0" fontId="5" fillId="2" borderId="0" xfId="0" applyFont="1" applyFill="1" applyAlignment="1" applyProtection="1">
      <alignment horizontal="right" vertical="top"/>
    </xf>
    <xf numFmtId="0" fontId="7" fillId="0" borderId="0" xfId="0" applyFont="1" applyAlignment="1">
      <alignment horizontal="left" vertical="top" shrinkToFit="1"/>
    </xf>
    <xf numFmtId="0" fontId="7" fillId="0" borderId="0" xfId="0" applyFont="1" applyAlignment="1" applyProtection="1">
      <alignment horizontal="left" vertical="top"/>
    </xf>
    <xf numFmtId="0" fontId="4" fillId="2" borderId="0" xfId="0" applyFont="1" applyFill="1" applyAlignment="1" applyProtection="1">
      <alignment horizontal="center" vertical="top"/>
    </xf>
    <xf numFmtId="0" fontId="5" fillId="3" borderId="0" xfId="0" applyFont="1" applyFill="1" applyAlignment="1">
      <alignment horizontal="right" vertical="top" shrinkToFit="1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</xf>
    <xf numFmtId="0" fontId="7" fillId="0" borderId="0" xfId="0" applyFont="1" applyAlignment="1">
      <alignment horizontal="left" shrinkToFit="1"/>
    </xf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right" vertical="top"/>
    </xf>
    <xf numFmtId="0" fontId="4" fillId="3" borderId="0" xfId="0" applyFont="1" applyFill="1" applyAlignment="1" applyProtection="1">
      <alignment horizontal="center"/>
    </xf>
    <xf numFmtId="0" fontId="0" fillId="4" borderId="0" xfId="0" applyFill="1" applyAlignment="1">
      <alignment vertical="center" wrapText="1"/>
    </xf>
    <xf numFmtId="0" fontId="15" fillId="4" borderId="0" xfId="0" applyFont="1" applyFill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3" fontId="14" fillId="4" borderId="7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3" fontId="0" fillId="4" borderId="7" xfId="0" applyNumberFormat="1" applyFont="1" applyFill="1" applyBorder="1" applyAlignment="1">
      <alignment horizontal="center" vertical="center" wrapText="1"/>
    </xf>
    <xf numFmtId="3" fontId="19" fillId="4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91;&#1090;&#1091;&#1088;&#1072;%2022-0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ммарный"/>
      <sheetName val="Футура Парк БКТП№1_Футура Парк "/>
      <sheetName val="Футура Парк БКТП№1_Футура Пар_1"/>
      <sheetName val="Футура Парк БКТП№2_Футура Парк "/>
      <sheetName val="Футура Парк БКТП№2_Футура Пар_1"/>
      <sheetName val="сумма"/>
      <sheetName val="нагрузка"/>
      <sheetName val="Первичный"/>
    </sheetNames>
    <sheetDataSet>
      <sheetData sheetId="0">
        <row r="5">
          <cell r="C5" t="str">
            <v>Январь, 2023</v>
          </cell>
          <cell r="T5" t="str">
            <v>кВт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C43"/>
  <sheetViews>
    <sheetView showGridLines="0" showRowColHeaders="0" showRuler="0" zoomScaleNormal="100" workbookViewId="0">
      <selection activeCell="Z8" sqref="Z8:AC38"/>
    </sheetView>
  </sheetViews>
  <sheetFormatPr defaultRowHeight="12" x14ac:dyDescent="0.2"/>
  <cols>
    <col min="1" max="1" width="5" style="5" customWidth="1"/>
    <col min="2" max="28" width="5" style="4" customWidth="1"/>
    <col min="29" max="29" width="9.140625" style="6" customWidth="1"/>
    <col min="30" max="16384" width="9.140625" style="4"/>
  </cols>
  <sheetData>
    <row r="1" spans="1:29" ht="12" customHeight="1" x14ac:dyDescent="0.2">
      <c r="A1" s="67" t="s">
        <v>4</v>
      </c>
      <c r="B1" s="67"/>
      <c r="C1" s="67"/>
      <c r="D1" s="71" t="s">
        <v>11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x14ac:dyDescent="0.2">
      <c r="A2" s="68"/>
      <c r="B2" s="68"/>
      <c r="C2" s="68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ht="12" customHeight="1" x14ac:dyDescent="0.2">
      <c r="A3" s="69" t="s">
        <v>5</v>
      </c>
      <c r="B3" s="69"/>
      <c r="C3" s="69"/>
      <c r="D3" s="66" t="s">
        <v>6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x14ac:dyDescent="0.2">
      <c r="A4" s="70"/>
      <c r="B4" s="70"/>
      <c r="C4" s="70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29" ht="15" customHeight="1" x14ac:dyDescent="0.2">
      <c r="A5" s="43"/>
      <c r="B5" s="42" t="s">
        <v>7</v>
      </c>
      <c r="C5" s="72" t="s">
        <v>17</v>
      </c>
      <c r="D5" s="72"/>
      <c r="E5" s="72"/>
      <c r="F5" s="72"/>
      <c r="G5" s="69" t="s">
        <v>8</v>
      </c>
      <c r="H5" s="69"/>
      <c r="I5" s="75"/>
      <c r="J5" s="75"/>
      <c r="K5" s="75"/>
      <c r="L5" s="75"/>
      <c r="M5" s="75"/>
      <c r="N5" s="75"/>
      <c r="O5" s="75"/>
      <c r="P5" s="75"/>
      <c r="Q5" s="75"/>
      <c r="R5" s="73" t="s">
        <v>9</v>
      </c>
      <c r="S5" s="73"/>
      <c r="T5" s="74" t="s">
        <v>18</v>
      </c>
      <c r="U5" s="74"/>
      <c r="V5" s="7"/>
      <c r="W5" s="7"/>
      <c r="X5" s="7"/>
      <c r="AC5" s="4"/>
    </row>
    <row r="6" spans="1:29" x14ac:dyDescent="0.2">
      <c r="AC6" s="4"/>
    </row>
    <row r="7" spans="1:29" s="5" customFormat="1" ht="14.25" x14ac:dyDescent="0.25">
      <c r="A7" s="15" t="s">
        <v>13</v>
      </c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20">
        <v>18</v>
      </c>
      <c r="T7" s="20">
        <v>19</v>
      </c>
      <c r="U7" s="20">
        <v>20</v>
      </c>
      <c r="V7" s="20">
        <v>21</v>
      </c>
      <c r="W7" s="20">
        <v>22</v>
      </c>
      <c r="X7" s="20">
        <v>23</v>
      </c>
      <c r="Y7" s="21">
        <v>24</v>
      </c>
      <c r="Z7" s="36" t="s">
        <v>0</v>
      </c>
      <c r="AA7" s="20" t="s">
        <v>1</v>
      </c>
      <c r="AB7" s="20" t="s">
        <v>2</v>
      </c>
      <c r="AC7" s="22" t="s">
        <v>16</v>
      </c>
    </row>
    <row r="8" spans="1:29" x14ac:dyDescent="0.2">
      <c r="A8" s="17">
        <v>1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  <c r="Z8" s="35" t="str">
        <f t="shared" ref="Z8:Z38" si="0">IF(COUNT(B8:Y8)&gt;0, MIN(B8:Y8), "")</f>
        <v/>
      </c>
      <c r="AA8" s="13" t="str">
        <f>IF(COUNT(B8:Y8)&gt;0, AVERAGE(B8:Y8), "")</f>
        <v/>
      </c>
      <c r="AB8" s="14" t="str">
        <f t="shared" ref="AB8:AB38" si="1">IF(COUNT(B8:Y8)&gt;0, MAX(B8:Y8), "")</f>
        <v/>
      </c>
      <c r="AC8" s="30" t="str">
        <f>IF(COUNT(B8:Y8)&gt;0, SUM(B8:Y8), "")</f>
        <v/>
      </c>
    </row>
    <row r="9" spans="1:29" x14ac:dyDescent="0.2">
      <c r="A9" s="17">
        <v>2</v>
      </c>
      <c r="B9" s="2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24"/>
      <c r="Z9" s="23" t="str">
        <f t="shared" si="0"/>
        <v/>
      </c>
      <c r="AA9" s="13" t="str">
        <f t="shared" ref="AA9:AA38" si="2">IF(COUNT(B9:Y9)&gt;0, AVERAGE(B9:Y9), "")</f>
        <v/>
      </c>
      <c r="AB9" s="10" t="str">
        <f t="shared" si="1"/>
        <v/>
      </c>
      <c r="AC9" s="24" t="str">
        <f t="shared" ref="AC9:AC38" si="3">IF(COUNT(B9:Y9)&gt;0, SUM(B9:Y9), "")</f>
        <v/>
      </c>
    </row>
    <row r="10" spans="1:29" x14ac:dyDescent="0.2">
      <c r="A10" s="17">
        <v>3</v>
      </c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4"/>
      <c r="Z10" s="23" t="str">
        <f t="shared" si="0"/>
        <v/>
      </c>
      <c r="AA10" s="13" t="str">
        <f t="shared" si="2"/>
        <v/>
      </c>
      <c r="AB10" s="10" t="str">
        <f t="shared" si="1"/>
        <v/>
      </c>
      <c r="AC10" s="24" t="str">
        <f t="shared" si="3"/>
        <v/>
      </c>
    </row>
    <row r="11" spans="1:29" x14ac:dyDescent="0.2">
      <c r="A11" s="17">
        <v>4</v>
      </c>
      <c r="B11" s="2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24"/>
      <c r="Z11" s="23" t="str">
        <f t="shared" si="0"/>
        <v/>
      </c>
      <c r="AA11" s="13" t="str">
        <f t="shared" si="2"/>
        <v/>
      </c>
      <c r="AB11" s="10" t="str">
        <f t="shared" si="1"/>
        <v/>
      </c>
      <c r="AC11" s="24" t="str">
        <f t="shared" si="3"/>
        <v/>
      </c>
    </row>
    <row r="12" spans="1:29" x14ac:dyDescent="0.2">
      <c r="A12" s="17">
        <v>5</v>
      </c>
      <c r="B12" s="2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4"/>
      <c r="Z12" s="23" t="str">
        <f t="shared" si="0"/>
        <v/>
      </c>
      <c r="AA12" s="13" t="str">
        <f t="shared" si="2"/>
        <v/>
      </c>
      <c r="AB12" s="10" t="str">
        <f t="shared" si="1"/>
        <v/>
      </c>
      <c r="AC12" s="24" t="str">
        <f t="shared" si="3"/>
        <v/>
      </c>
    </row>
    <row r="13" spans="1:29" x14ac:dyDescent="0.2">
      <c r="A13" s="17">
        <v>6</v>
      </c>
      <c r="B13" s="2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24"/>
      <c r="Z13" s="23" t="str">
        <f t="shared" si="0"/>
        <v/>
      </c>
      <c r="AA13" s="13" t="str">
        <f t="shared" si="2"/>
        <v/>
      </c>
      <c r="AB13" s="10" t="str">
        <f t="shared" si="1"/>
        <v/>
      </c>
      <c r="AC13" s="24" t="str">
        <f t="shared" si="3"/>
        <v/>
      </c>
    </row>
    <row r="14" spans="1:29" x14ac:dyDescent="0.2">
      <c r="A14" s="17">
        <v>7</v>
      </c>
      <c r="B14" s="2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24"/>
      <c r="Z14" s="23" t="str">
        <f t="shared" si="0"/>
        <v/>
      </c>
      <c r="AA14" s="13" t="str">
        <f t="shared" si="2"/>
        <v/>
      </c>
      <c r="AB14" s="10" t="str">
        <f t="shared" si="1"/>
        <v/>
      </c>
      <c r="AC14" s="24" t="str">
        <f t="shared" si="3"/>
        <v/>
      </c>
    </row>
    <row r="15" spans="1:29" x14ac:dyDescent="0.2">
      <c r="A15" s="17">
        <v>8</v>
      </c>
      <c r="B15" s="2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24"/>
      <c r="Z15" s="23" t="str">
        <f t="shared" si="0"/>
        <v/>
      </c>
      <c r="AA15" s="13" t="str">
        <f t="shared" si="2"/>
        <v/>
      </c>
      <c r="AB15" s="10" t="str">
        <f t="shared" si="1"/>
        <v/>
      </c>
      <c r="AC15" s="24" t="str">
        <f t="shared" si="3"/>
        <v/>
      </c>
    </row>
    <row r="16" spans="1:29" x14ac:dyDescent="0.2">
      <c r="A16" s="17">
        <v>9</v>
      </c>
      <c r="B16" s="2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24"/>
      <c r="Z16" s="23" t="str">
        <f t="shared" si="0"/>
        <v/>
      </c>
      <c r="AA16" s="13" t="str">
        <f t="shared" si="2"/>
        <v/>
      </c>
      <c r="AB16" s="10" t="str">
        <f t="shared" si="1"/>
        <v/>
      </c>
      <c r="AC16" s="24" t="str">
        <f t="shared" si="3"/>
        <v/>
      </c>
    </row>
    <row r="17" spans="1:29" x14ac:dyDescent="0.2">
      <c r="A17" s="17">
        <v>10</v>
      </c>
      <c r="B17" s="2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24"/>
      <c r="Z17" s="23" t="str">
        <f t="shared" si="0"/>
        <v/>
      </c>
      <c r="AA17" s="13" t="str">
        <f t="shared" si="2"/>
        <v/>
      </c>
      <c r="AB17" s="10" t="str">
        <f t="shared" si="1"/>
        <v/>
      </c>
      <c r="AC17" s="24" t="str">
        <f t="shared" si="3"/>
        <v/>
      </c>
    </row>
    <row r="18" spans="1:29" x14ac:dyDescent="0.2">
      <c r="A18" s="17">
        <v>11</v>
      </c>
      <c r="B18" s="2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24"/>
      <c r="Z18" s="23" t="str">
        <f t="shared" si="0"/>
        <v/>
      </c>
      <c r="AA18" s="13" t="str">
        <f t="shared" si="2"/>
        <v/>
      </c>
      <c r="AB18" s="10" t="str">
        <f t="shared" si="1"/>
        <v/>
      </c>
      <c r="AC18" s="24" t="str">
        <f t="shared" si="3"/>
        <v/>
      </c>
    </row>
    <row r="19" spans="1:29" x14ac:dyDescent="0.2">
      <c r="A19" s="17">
        <v>12</v>
      </c>
      <c r="B19" s="2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24"/>
      <c r="Z19" s="23" t="str">
        <f t="shared" si="0"/>
        <v/>
      </c>
      <c r="AA19" s="13" t="str">
        <f t="shared" si="2"/>
        <v/>
      </c>
      <c r="AB19" s="10" t="str">
        <f t="shared" si="1"/>
        <v/>
      </c>
      <c r="AC19" s="24" t="str">
        <f t="shared" si="3"/>
        <v/>
      </c>
    </row>
    <row r="20" spans="1:29" x14ac:dyDescent="0.2">
      <c r="A20" s="17">
        <v>13</v>
      </c>
      <c r="B20" s="2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24"/>
      <c r="Z20" s="23" t="str">
        <f t="shared" si="0"/>
        <v/>
      </c>
      <c r="AA20" s="13" t="str">
        <f t="shared" si="2"/>
        <v/>
      </c>
      <c r="AB20" s="10" t="str">
        <f t="shared" si="1"/>
        <v/>
      </c>
      <c r="AC20" s="24" t="str">
        <f t="shared" si="3"/>
        <v/>
      </c>
    </row>
    <row r="21" spans="1:29" x14ac:dyDescent="0.2">
      <c r="A21" s="17">
        <v>14</v>
      </c>
      <c r="B21" s="2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24"/>
      <c r="Z21" s="23" t="str">
        <f t="shared" si="0"/>
        <v/>
      </c>
      <c r="AA21" s="13" t="str">
        <f t="shared" si="2"/>
        <v/>
      </c>
      <c r="AB21" s="10" t="str">
        <f t="shared" si="1"/>
        <v/>
      </c>
      <c r="AC21" s="24" t="str">
        <f t="shared" si="3"/>
        <v/>
      </c>
    </row>
    <row r="22" spans="1:29" x14ac:dyDescent="0.2">
      <c r="A22" s="17">
        <v>15</v>
      </c>
      <c r="B22" s="2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24"/>
      <c r="Z22" s="23" t="str">
        <f t="shared" si="0"/>
        <v/>
      </c>
      <c r="AA22" s="13" t="str">
        <f t="shared" si="2"/>
        <v/>
      </c>
      <c r="AB22" s="10" t="str">
        <f t="shared" si="1"/>
        <v/>
      </c>
      <c r="AC22" s="24" t="str">
        <f t="shared" si="3"/>
        <v/>
      </c>
    </row>
    <row r="23" spans="1:29" x14ac:dyDescent="0.2">
      <c r="A23" s="17">
        <v>16</v>
      </c>
      <c r="B23" s="2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24"/>
      <c r="Z23" s="23" t="str">
        <f t="shared" si="0"/>
        <v/>
      </c>
      <c r="AA23" s="13" t="str">
        <f t="shared" si="2"/>
        <v/>
      </c>
      <c r="AB23" s="10" t="str">
        <f t="shared" si="1"/>
        <v/>
      </c>
      <c r="AC23" s="24" t="str">
        <f t="shared" si="3"/>
        <v/>
      </c>
    </row>
    <row r="24" spans="1:29" x14ac:dyDescent="0.2">
      <c r="A24" s="17">
        <v>17</v>
      </c>
      <c r="B24" s="2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24"/>
      <c r="Z24" s="23" t="str">
        <f t="shared" si="0"/>
        <v/>
      </c>
      <c r="AA24" s="13" t="str">
        <f t="shared" si="2"/>
        <v/>
      </c>
      <c r="AB24" s="10" t="str">
        <f t="shared" si="1"/>
        <v/>
      </c>
      <c r="AC24" s="24" t="str">
        <f t="shared" si="3"/>
        <v/>
      </c>
    </row>
    <row r="25" spans="1:29" x14ac:dyDescent="0.2">
      <c r="A25" s="17">
        <v>18</v>
      </c>
      <c r="B25" s="2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24"/>
      <c r="Z25" s="23" t="str">
        <f t="shared" si="0"/>
        <v/>
      </c>
      <c r="AA25" s="13" t="str">
        <f t="shared" si="2"/>
        <v/>
      </c>
      <c r="AB25" s="10" t="str">
        <f t="shared" si="1"/>
        <v/>
      </c>
      <c r="AC25" s="24" t="str">
        <f t="shared" si="3"/>
        <v/>
      </c>
    </row>
    <row r="26" spans="1:29" x14ac:dyDescent="0.2">
      <c r="A26" s="17">
        <v>19</v>
      </c>
      <c r="B26" s="2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24"/>
      <c r="Z26" s="23" t="str">
        <f t="shared" si="0"/>
        <v/>
      </c>
      <c r="AA26" s="13" t="str">
        <f t="shared" si="2"/>
        <v/>
      </c>
      <c r="AB26" s="10" t="str">
        <f t="shared" si="1"/>
        <v/>
      </c>
      <c r="AC26" s="24" t="str">
        <f t="shared" si="3"/>
        <v/>
      </c>
    </row>
    <row r="27" spans="1:29" x14ac:dyDescent="0.2">
      <c r="A27" s="17">
        <v>20</v>
      </c>
      <c r="B27" s="2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24"/>
      <c r="Z27" s="23" t="str">
        <f t="shared" si="0"/>
        <v/>
      </c>
      <c r="AA27" s="13" t="str">
        <f t="shared" si="2"/>
        <v/>
      </c>
      <c r="AB27" s="10" t="str">
        <f t="shared" si="1"/>
        <v/>
      </c>
      <c r="AC27" s="24" t="str">
        <f t="shared" si="3"/>
        <v/>
      </c>
    </row>
    <row r="28" spans="1:29" x14ac:dyDescent="0.2">
      <c r="A28" s="17">
        <v>21</v>
      </c>
      <c r="B28" s="2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4"/>
      <c r="Z28" s="23" t="str">
        <f t="shared" si="0"/>
        <v/>
      </c>
      <c r="AA28" s="13" t="str">
        <f t="shared" si="2"/>
        <v/>
      </c>
      <c r="AB28" s="10" t="str">
        <f t="shared" si="1"/>
        <v/>
      </c>
      <c r="AC28" s="24" t="str">
        <f t="shared" si="3"/>
        <v/>
      </c>
    </row>
    <row r="29" spans="1:29" x14ac:dyDescent="0.2">
      <c r="A29" s="17">
        <v>22</v>
      </c>
      <c r="B29" s="2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24"/>
      <c r="Z29" s="23" t="str">
        <f t="shared" si="0"/>
        <v/>
      </c>
      <c r="AA29" s="13" t="str">
        <f t="shared" si="2"/>
        <v/>
      </c>
      <c r="AB29" s="10" t="str">
        <f t="shared" si="1"/>
        <v/>
      </c>
      <c r="AC29" s="24" t="str">
        <f t="shared" si="3"/>
        <v/>
      </c>
    </row>
    <row r="30" spans="1:29" x14ac:dyDescent="0.2">
      <c r="A30" s="17">
        <v>23</v>
      </c>
      <c r="B30" s="2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24"/>
      <c r="Z30" s="23" t="str">
        <f t="shared" si="0"/>
        <v/>
      </c>
      <c r="AA30" s="13" t="str">
        <f t="shared" si="2"/>
        <v/>
      </c>
      <c r="AB30" s="10" t="str">
        <f t="shared" si="1"/>
        <v/>
      </c>
      <c r="AC30" s="24" t="str">
        <f t="shared" si="3"/>
        <v/>
      </c>
    </row>
    <row r="31" spans="1:29" x14ac:dyDescent="0.2">
      <c r="A31" s="17">
        <v>24</v>
      </c>
      <c r="B31" s="2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24"/>
      <c r="Z31" s="23" t="str">
        <f t="shared" si="0"/>
        <v/>
      </c>
      <c r="AA31" s="13" t="str">
        <f t="shared" si="2"/>
        <v/>
      </c>
      <c r="AB31" s="10" t="str">
        <f t="shared" si="1"/>
        <v/>
      </c>
      <c r="AC31" s="24" t="str">
        <f t="shared" si="3"/>
        <v/>
      </c>
    </row>
    <row r="32" spans="1:29" x14ac:dyDescent="0.2">
      <c r="A32" s="17">
        <v>25</v>
      </c>
      <c r="B32" s="2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24"/>
      <c r="Z32" s="23" t="str">
        <f t="shared" si="0"/>
        <v/>
      </c>
      <c r="AA32" s="13" t="str">
        <f t="shared" si="2"/>
        <v/>
      </c>
      <c r="AB32" s="10" t="str">
        <f t="shared" si="1"/>
        <v/>
      </c>
      <c r="AC32" s="24" t="str">
        <f t="shared" si="3"/>
        <v/>
      </c>
    </row>
    <row r="33" spans="1:29" x14ac:dyDescent="0.2">
      <c r="A33" s="17">
        <v>26</v>
      </c>
      <c r="B33" s="2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24"/>
      <c r="Z33" s="23" t="str">
        <f t="shared" si="0"/>
        <v/>
      </c>
      <c r="AA33" s="13" t="str">
        <f t="shared" si="2"/>
        <v/>
      </c>
      <c r="AB33" s="10" t="str">
        <f t="shared" si="1"/>
        <v/>
      </c>
      <c r="AC33" s="24" t="str">
        <f t="shared" si="3"/>
        <v/>
      </c>
    </row>
    <row r="34" spans="1:29" x14ac:dyDescent="0.2">
      <c r="A34" s="17">
        <v>27</v>
      </c>
      <c r="B34" s="2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24"/>
      <c r="Z34" s="23" t="str">
        <f t="shared" si="0"/>
        <v/>
      </c>
      <c r="AA34" s="13" t="str">
        <f t="shared" si="2"/>
        <v/>
      </c>
      <c r="AB34" s="10" t="str">
        <f t="shared" si="1"/>
        <v/>
      </c>
      <c r="AC34" s="24" t="str">
        <f t="shared" si="3"/>
        <v/>
      </c>
    </row>
    <row r="35" spans="1:29" x14ac:dyDescent="0.2">
      <c r="A35" s="17">
        <v>28</v>
      </c>
      <c r="B35" s="2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24"/>
      <c r="Z35" s="23" t="str">
        <f t="shared" si="0"/>
        <v/>
      </c>
      <c r="AA35" s="13" t="str">
        <f t="shared" si="2"/>
        <v/>
      </c>
      <c r="AB35" s="10" t="str">
        <f t="shared" si="1"/>
        <v/>
      </c>
      <c r="AC35" s="24" t="str">
        <f t="shared" si="3"/>
        <v/>
      </c>
    </row>
    <row r="36" spans="1:29" x14ac:dyDescent="0.2">
      <c r="A36" s="17">
        <v>29</v>
      </c>
      <c r="B36" s="2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24"/>
      <c r="Z36" s="23" t="str">
        <f t="shared" si="0"/>
        <v/>
      </c>
      <c r="AA36" s="13" t="str">
        <f t="shared" si="2"/>
        <v/>
      </c>
      <c r="AB36" s="10" t="str">
        <f t="shared" si="1"/>
        <v/>
      </c>
      <c r="AC36" s="24" t="str">
        <f t="shared" si="3"/>
        <v/>
      </c>
    </row>
    <row r="37" spans="1:29" x14ac:dyDescent="0.2">
      <c r="A37" s="17">
        <v>30</v>
      </c>
      <c r="B37" s="2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24"/>
      <c r="Z37" s="23" t="str">
        <f t="shared" si="0"/>
        <v/>
      </c>
      <c r="AA37" s="13" t="str">
        <f t="shared" si="2"/>
        <v/>
      </c>
      <c r="AB37" s="10" t="str">
        <f t="shared" si="1"/>
        <v/>
      </c>
      <c r="AC37" s="24" t="str">
        <f t="shared" si="3"/>
        <v/>
      </c>
    </row>
    <row r="38" spans="1:29" x14ac:dyDescent="0.2">
      <c r="A38" s="18">
        <v>31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5" t="str">
        <f t="shared" si="0"/>
        <v/>
      </c>
      <c r="AA38" s="26" t="str">
        <f t="shared" si="2"/>
        <v/>
      </c>
      <c r="AB38" s="32" t="str">
        <f t="shared" si="1"/>
        <v/>
      </c>
      <c r="AC38" s="27" t="str">
        <f t="shared" si="3"/>
        <v/>
      </c>
    </row>
    <row r="39" spans="1:29" x14ac:dyDescent="0.2">
      <c r="AC39" s="4"/>
    </row>
    <row r="40" spans="1:29" x14ac:dyDescent="0.2">
      <c r="A40" s="16" t="s">
        <v>0</v>
      </c>
      <c r="B40" s="33" t="str">
        <f>IF(COUNT(B8:B38)&gt;0, MIN(B8:B38), "")</f>
        <v/>
      </c>
      <c r="C40" s="29" t="str">
        <f t="shared" ref="C40:AC40" si="4">IF(COUNT(C8:C38)&gt;0, MIN(C8:C38), "")</f>
        <v/>
      </c>
      <c r="D40" s="29" t="str">
        <f t="shared" si="4"/>
        <v/>
      </c>
      <c r="E40" s="29" t="str">
        <f t="shared" si="4"/>
        <v/>
      </c>
      <c r="F40" s="29" t="str">
        <f t="shared" si="4"/>
        <v/>
      </c>
      <c r="G40" s="29" t="str">
        <f t="shared" si="4"/>
        <v/>
      </c>
      <c r="H40" s="29" t="str">
        <f t="shared" si="4"/>
        <v/>
      </c>
      <c r="I40" s="29" t="str">
        <f t="shared" si="4"/>
        <v/>
      </c>
      <c r="J40" s="29" t="str">
        <f t="shared" si="4"/>
        <v/>
      </c>
      <c r="K40" s="29" t="str">
        <f t="shared" si="4"/>
        <v/>
      </c>
      <c r="L40" s="29" t="str">
        <f t="shared" si="4"/>
        <v/>
      </c>
      <c r="M40" s="29" t="str">
        <f t="shared" si="4"/>
        <v/>
      </c>
      <c r="N40" s="29" t="str">
        <f t="shared" si="4"/>
        <v/>
      </c>
      <c r="O40" s="29" t="str">
        <f t="shared" si="4"/>
        <v/>
      </c>
      <c r="P40" s="29" t="str">
        <f t="shared" si="4"/>
        <v/>
      </c>
      <c r="Q40" s="29" t="str">
        <f t="shared" si="4"/>
        <v/>
      </c>
      <c r="R40" s="29" t="str">
        <f t="shared" si="4"/>
        <v/>
      </c>
      <c r="S40" s="29" t="str">
        <f t="shared" si="4"/>
        <v/>
      </c>
      <c r="T40" s="29" t="str">
        <f t="shared" si="4"/>
        <v/>
      </c>
      <c r="U40" s="29" t="str">
        <f t="shared" si="4"/>
        <v/>
      </c>
      <c r="V40" s="29" t="str">
        <f t="shared" si="4"/>
        <v/>
      </c>
      <c r="W40" s="29" t="str">
        <f t="shared" si="4"/>
        <v/>
      </c>
      <c r="X40" s="29" t="str">
        <f t="shared" si="4"/>
        <v/>
      </c>
      <c r="Y40" s="31" t="str">
        <f t="shared" si="4"/>
        <v/>
      </c>
      <c r="Z40" s="28" t="str">
        <f t="shared" si="4"/>
        <v/>
      </c>
      <c r="AA40" s="29" t="str">
        <f t="shared" si="4"/>
        <v/>
      </c>
      <c r="AB40" s="29" t="str">
        <f t="shared" si="4"/>
        <v/>
      </c>
      <c r="AC40" s="30" t="str">
        <f t="shared" si="4"/>
        <v/>
      </c>
    </row>
    <row r="41" spans="1:29" x14ac:dyDescent="0.2">
      <c r="A41" s="17" t="s">
        <v>3</v>
      </c>
      <c r="B41" s="11" t="str">
        <f>IF(COUNT(B8:B38)&gt;0, AVERAGE(B8:B38), "")</f>
        <v/>
      </c>
      <c r="C41" s="9" t="str">
        <f t="shared" ref="C41:AC41" si="5">IF(COUNT(C8:C38)&gt;0, AVERAGE(C8:C38), "")</f>
        <v/>
      </c>
      <c r="D41" s="9" t="str">
        <f t="shared" si="5"/>
        <v/>
      </c>
      <c r="E41" s="9" t="str">
        <f t="shared" si="5"/>
        <v/>
      </c>
      <c r="F41" s="9" t="str">
        <f t="shared" si="5"/>
        <v/>
      </c>
      <c r="G41" s="9" t="str">
        <f t="shared" si="5"/>
        <v/>
      </c>
      <c r="H41" s="9" t="str">
        <f t="shared" si="5"/>
        <v/>
      </c>
      <c r="I41" s="9" t="str">
        <f t="shared" si="5"/>
        <v/>
      </c>
      <c r="J41" s="9" t="str">
        <f t="shared" si="5"/>
        <v/>
      </c>
      <c r="K41" s="9" t="str">
        <f t="shared" si="5"/>
        <v/>
      </c>
      <c r="L41" s="9" t="str">
        <f t="shared" si="5"/>
        <v/>
      </c>
      <c r="M41" s="9" t="str">
        <f t="shared" si="5"/>
        <v/>
      </c>
      <c r="N41" s="9" t="str">
        <f t="shared" si="5"/>
        <v/>
      </c>
      <c r="O41" s="9" t="str">
        <f t="shared" si="5"/>
        <v/>
      </c>
      <c r="P41" s="9" t="str">
        <f t="shared" si="5"/>
        <v/>
      </c>
      <c r="Q41" s="9" t="str">
        <f t="shared" si="5"/>
        <v/>
      </c>
      <c r="R41" s="9" t="str">
        <f t="shared" si="5"/>
        <v/>
      </c>
      <c r="S41" s="9" t="str">
        <f t="shared" si="5"/>
        <v/>
      </c>
      <c r="T41" s="9" t="str">
        <f t="shared" si="5"/>
        <v/>
      </c>
      <c r="U41" s="9" t="str">
        <f t="shared" si="5"/>
        <v/>
      </c>
      <c r="V41" s="9" t="str">
        <f t="shared" si="5"/>
        <v/>
      </c>
      <c r="W41" s="9" t="str">
        <f t="shared" si="5"/>
        <v/>
      </c>
      <c r="X41" s="9" t="str">
        <f t="shared" si="5"/>
        <v/>
      </c>
      <c r="Y41" s="10" t="str">
        <f t="shared" si="5"/>
        <v/>
      </c>
      <c r="Z41" s="23" t="str">
        <f t="shared" si="5"/>
        <v/>
      </c>
      <c r="AA41" s="9" t="str">
        <f t="shared" si="5"/>
        <v/>
      </c>
      <c r="AB41" s="9" t="str">
        <f t="shared" si="5"/>
        <v/>
      </c>
      <c r="AC41" s="24" t="str">
        <f t="shared" si="5"/>
        <v/>
      </c>
    </row>
    <row r="42" spans="1:29" x14ac:dyDescent="0.2">
      <c r="A42" s="49" t="s">
        <v>2</v>
      </c>
      <c r="B42" s="48" t="str">
        <f>IF(COUNT(B8:B38)&gt;0, MAX(B8:B38), "")</f>
        <v/>
      </c>
      <c r="C42" s="50" t="str">
        <f t="shared" ref="C42:AC42" si="6">IF(COUNT(C8:C38)&gt;0, MAX(C8:C38), "")</f>
        <v/>
      </c>
      <c r="D42" s="50" t="str">
        <f t="shared" si="6"/>
        <v/>
      </c>
      <c r="E42" s="50" t="str">
        <f t="shared" si="6"/>
        <v/>
      </c>
      <c r="F42" s="50" t="str">
        <f t="shared" si="6"/>
        <v/>
      </c>
      <c r="G42" s="50" t="str">
        <f t="shared" si="6"/>
        <v/>
      </c>
      <c r="H42" s="50" t="str">
        <f t="shared" si="6"/>
        <v/>
      </c>
      <c r="I42" s="50" t="str">
        <f t="shared" si="6"/>
        <v/>
      </c>
      <c r="J42" s="50" t="str">
        <f t="shared" si="6"/>
        <v/>
      </c>
      <c r="K42" s="50" t="str">
        <f t="shared" si="6"/>
        <v/>
      </c>
      <c r="L42" s="50" t="str">
        <f t="shared" si="6"/>
        <v/>
      </c>
      <c r="M42" s="50" t="str">
        <f t="shared" si="6"/>
        <v/>
      </c>
      <c r="N42" s="50" t="str">
        <f t="shared" si="6"/>
        <v/>
      </c>
      <c r="O42" s="50" t="str">
        <f t="shared" si="6"/>
        <v/>
      </c>
      <c r="P42" s="50" t="str">
        <f t="shared" si="6"/>
        <v/>
      </c>
      <c r="Q42" s="50" t="str">
        <f t="shared" si="6"/>
        <v/>
      </c>
      <c r="R42" s="50" t="str">
        <f t="shared" si="6"/>
        <v/>
      </c>
      <c r="S42" s="50" t="str">
        <f t="shared" si="6"/>
        <v/>
      </c>
      <c r="T42" s="50" t="str">
        <f t="shared" si="6"/>
        <v/>
      </c>
      <c r="U42" s="50" t="str">
        <f t="shared" si="6"/>
        <v/>
      </c>
      <c r="V42" s="50" t="str">
        <f t="shared" si="6"/>
        <v/>
      </c>
      <c r="W42" s="50" t="str">
        <f t="shared" si="6"/>
        <v/>
      </c>
      <c r="X42" s="50" t="str">
        <f t="shared" si="6"/>
        <v/>
      </c>
      <c r="Y42" s="51" t="str">
        <f t="shared" si="6"/>
        <v/>
      </c>
      <c r="Z42" s="52" t="str">
        <f t="shared" si="6"/>
        <v/>
      </c>
      <c r="AA42" s="50" t="str">
        <f t="shared" si="6"/>
        <v/>
      </c>
      <c r="AB42" s="50" t="str">
        <f t="shared" si="6"/>
        <v/>
      </c>
      <c r="AC42" s="24" t="str">
        <f t="shared" si="6"/>
        <v/>
      </c>
    </row>
    <row r="43" spans="1:29" ht="56.1" customHeight="1" x14ac:dyDescent="0.2">
      <c r="A43" s="53" t="s">
        <v>16</v>
      </c>
      <c r="B43" s="54" t="str">
        <f>IF(COUNT(B8:B38)&gt;0, SUM(B8:B38), "")</f>
        <v/>
      </c>
      <c r="C43" s="54" t="str">
        <f t="shared" ref="C43:AC43" si="7">IF(COUNT(C8:C38)&gt;0, SUM(C8:C38), "")</f>
        <v/>
      </c>
      <c r="D43" s="54" t="str">
        <f t="shared" si="7"/>
        <v/>
      </c>
      <c r="E43" s="54" t="str">
        <f t="shared" si="7"/>
        <v/>
      </c>
      <c r="F43" s="54" t="str">
        <f t="shared" si="7"/>
        <v/>
      </c>
      <c r="G43" s="54" t="str">
        <f t="shared" si="7"/>
        <v/>
      </c>
      <c r="H43" s="54" t="str">
        <f t="shared" si="7"/>
        <v/>
      </c>
      <c r="I43" s="54" t="str">
        <f t="shared" si="7"/>
        <v/>
      </c>
      <c r="J43" s="54" t="str">
        <f t="shared" si="7"/>
        <v/>
      </c>
      <c r="K43" s="54" t="str">
        <f t="shared" si="7"/>
        <v/>
      </c>
      <c r="L43" s="54" t="str">
        <f t="shared" si="7"/>
        <v/>
      </c>
      <c r="M43" s="54" t="str">
        <f t="shared" si="7"/>
        <v/>
      </c>
      <c r="N43" s="54" t="str">
        <f t="shared" si="7"/>
        <v/>
      </c>
      <c r="O43" s="54" t="str">
        <f t="shared" si="7"/>
        <v/>
      </c>
      <c r="P43" s="54" t="str">
        <f t="shared" si="7"/>
        <v/>
      </c>
      <c r="Q43" s="54" t="str">
        <f t="shared" si="7"/>
        <v/>
      </c>
      <c r="R43" s="54" t="str">
        <f t="shared" si="7"/>
        <v/>
      </c>
      <c r="S43" s="54" t="str">
        <f t="shared" si="7"/>
        <v/>
      </c>
      <c r="T43" s="54" t="str">
        <f t="shared" si="7"/>
        <v/>
      </c>
      <c r="U43" s="54" t="str">
        <f t="shared" si="7"/>
        <v/>
      </c>
      <c r="V43" s="54" t="str">
        <f t="shared" si="7"/>
        <v/>
      </c>
      <c r="W43" s="54" t="str">
        <f t="shared" si="7"/>
        <v/>
      </c>
      <c r="X43" s="54" t="str">
        <f t="shared" si="7"/>
        <v/>
      </c>
      <c r="Y43" s="55" t="str">
        <f t="shared" si="7"/>
        <v/>
      </c>
      <c r="Z43" s="56"/>
      <c r="AA43" s="57"/>
      <c r="AB43" s="58"/>
      <c r="AC43" s="65" t="str">
        <f t="shared" si="7"/>
        <v/>
      </c>
    </row>
  </sheetData>
  <sheetProtection password="CE28" sheet="1" objects="1" scenarios="1"/>
  <mergeCells count="11">
    <mergeCell ref="C5:F5"/>
    <mergeCell ref="G5:H5"/>
    <mergeCell ref="R5:S5"/>
    <mergeCell ref="T5:U5"/>
    <mergeCell ref="I5:Q5"/>
    <mergeCell ref="D3:AC4"/>
    <mergeCell ref="A1:C1"/>
    <mergeCell ref="A2:C2"/>
    <mergeCell ref="A3:C3"/>
    <mergeCell ref="A4:C4"/>
    <mergeCell ref="D1:AC2"/>
  </mergeCells>
  <phoneticPr fontId="9" type="noConversion"/>
  <conditionalFormatting sqref="R5:S5 B5:I5 A2 A4:A5 D1 D3">
    <cfRule type="containsErrors" dxfId="1" priority="1" stopIfTrue="1">
      <formula>ISERROR(A1)</formula>
    </cfRule>
  </conditionalFormatting>
  <pageMargins left="0.31496062992125984" right="0.23622047244094491" top="0.59055118110236227" bottom="0.39370078740157483" header="0.19685039370078741" footer="0.19685039370078741"/>
  <pageSetup paperSize="9" scale="95" orientation="landscape" r:id="rId1"/>
  <headerFooter>
    <oddHeader>&amp;C&amp;"Arial,обычный"&amp;8сформирован: admin&amp;L&amp;"Arial,обычный"&amp;8Меркурий-Энергоучёт   &amp;D &amp;T&amp;R&amp;"Arial,обычный"&amp;8&amp;P/&amp;N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53"/>
  <sheetViews>
    <sheetView tabSelected="1" zoomScale="96" zoomScaleNormal="96" workbookViewId="0"/>
  </sheetViews>
  <sheetFormatPr defaultRowHeight="15" x14ac:dyDescent="0.25"/>
  <cols>
    <col min="1" max="1" width="2.42578125" style="84" customWidth="1"/>
    <col min="2" max="2" width="27.7109375" style="84" customWidth="1"/>
    <col min="3" max="28" width="17.28515625" style="98" customWidth="1"/>
    <col min="29" max="16384" width="9.140625" style="84"/>
  </cols>
  <sheetData>
    <row r="2" spans="2:29" ht="19.5" customHeight="1" x14ac:dyDescent="0.25">
      <c r="B2" s="86" t="s">
        <v>34</v>
      </c>
      <c r="C2" s="99" t="s">
        <v>35</v>
      </c>
      <c r="D2" s="99"/>
      <c r="E2" s="99" t="s">
        <v>36</v>
      </c>
      <c r="F2" s="99"/>
      <c r="G2" s="99" t="s">
        <v>37</v>
      </c>
      <c r="H2" s="99"/>
      <c r="I2" s="100" t="s">
        <v>38</v>
      </c>
      <c r="J2" s="99" t="s">
        <v>39</v>
      </c>
      <c r="K2" s="99"/>
      <c r="L2" s="99" t="s">
        <v>40</v>
      </c>
      <c r="M2" s="99"/>
      <c r="N2" s="100" t="s">
        <v>41</v>
      </c>
    </row>
    <row r="3" spans="2:29" ht="19.5" customHeight="1" x14ac:dyDescent="0.25">
      <c r="B3" s="86"/>
      <c r="C3" s="100" t="s">
        <v>124</v>
      </c>
      <c r="D3" s="100" t="s">
        <v>125</v>
      </c>
      <c r="E3" s="100" t="s">
        <v>124</v>
      </c>
      <c r="F3" s="100" t="s">
        <v>125</v>
      </c>
      <c r="G3" s="100" t="s">
        <v>124</v>
      </c>
      <c r="H3" s="100" t="s">
        <v>125</v>
      </c>
      <c r="I3" s="100" t="s">
        <v>126</v>
      </c>
      <c r="J3" s="100" t="s">
        <v>124</v>
      </c>
      <c r="K3" s="100" t="s">
        <v>125</v>
      </c>
      <c r="L3" s="100" t="s">
        <v>124</v>
      </c>
      <c r="M3" s="100" t="s">
        <v>125</v>
      </c>
      <c r="N3" s="100" t="s">
        <v>126</v>
      </c>
    </row>
    <row r="4" spans="2:29" s="85" customFormat="1" ht="15.75" customHeight="1" x14ac:dyDescent="0.25">
      <c r="B4" s="88"/>
      <c r="C4" s="89" t="s">
        <v>66</v>
      </c>
      <c r="D4" s="89"/>
      <c r="E4" s="90" t="s">
        <v>67</v>
      </c>
      <c r="F4" s="90"/>
      <c r="G4" s="89" t="s">
        <v>68</v>
      </c>
      <c r="H4" s="89"/>
      <c r="I4" s="91" t="s">
        <v>69</v>
      </c>
      <c r="J4" s="89" t="s">
        <v>70</v>
      </c>
      <c r="K4" s="89"/>
      <c r="L4" s="89" t="s">
        <v>71</v>
      </c>
      <c r="M4" s="89"/>
      <c r="N4" s="91" t="s">
        <v>72</v>
      </c>
      <c r="O4" s="98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2:29" ht="19.5" customHeight="1" x14ac:dyDescent="0.25">
      <c r="B5" s="87" t="s">
        <v>127</v>
      </c>
      <c r="C5" s="101">
        <v>224.1329479768786</v>
      </c>
      <c r="D5" s="101">
        <v>170.52023121387282</v>
      </c>
      <c r="E5" s="101">
        <v>266.61849710982659</v>
      </c>
      <c r="F5" s="101">
        <v>176.30057803468208</v>
      </c>
      <c r="G5" s="97">
        <v>230.20231213872833</v>
      </c>
      <c r="H5" s="97">
        <v>410.9826589595375</v>
      </c>
      <c r="I5" s="97">
        <v>222.61560693641619</v>
      </c>
      <c r="J5" s="101">
        <v>362.57225433526008</v>
      </c>
      <c r="K5" s="101">
        <v>261.84971098265896</v>
      </c>
      <c r="L5" s="97">
        <v>376.51734104046238</v>
      </c>
      <c r="M5" s="97">
        <v>101.01156069364161</v>
      </c>
      <c r="N5" s="97">
        <v>219.79768786127164</v>
      </c>
    </row>
    <row r="8" spans="2:29" ht="19.5" customHeight="1" x14ac:dyDescent="0.25">
      <c r="B8" s="86" t="s">
        <v>43</v>
      </c>
      <c r="C8" s="99" t="s">
        <v>44</v>
      </c>
      <c r="D8" s="99"/>
      <c r="E8" s="99" t="s">
        <v>45</v>
      </c>
      <c r="F8" s="99"/>
      <c r="G8" s="99" t="s">
        <v>46</v>
      </c>
      <c r="H8" s="99"/>
      <c r="I8" s="100" t="s">
        <v>47</v>
      </c>
    </row>
    <row r="9" spans="2:29" ht="19.5" customHeight="1" x14ac:dyDescent="0.25">
      <c r="B9" s="86"/>
      <c r="C9" s="100" t="s">
        <v>124</v>
      </c>
      <c r="D9" s="100" t="s">
        <v>125</v>
      </c>
      <c r="E9" s="100" t="s">
        <v>124</v>
      </c>
      <c r="F9" s="100" t="s">
        <v>125</v>
      </c>
      <c r="G9" s="100" t="s">
        <v>124</v>
      </c>
      <c r="H9" s="100" t="s">
        <v>125</v>
      </c>
      <c r="I9" s="100" t="s">
        <v>126</v>
      </c>
    </row>
    <row r="10" spans="2:29" s="92" customFormat="1" ht="24.75" customHeight="1" x14ac:dyDescent="0.25">
      <c r="B10" s="93"/>
      <c r="C10" s="89" t="s">
        <v>73</v>
      </c>
      <c r="D10" s="89"/>
      <c r="E10" s="89" t="s">
        <v>74</v>
      </c>
      <c r="F10" s="89"/>
      <c r="G10" s="89" t="s">
        <v>75</v>
      </c>
      <c r="H10" s="89"/>
      <c r="I10" s="91" t="s">
        <v>76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2:29" ht="19.5" customHeight="1" x14ac:dyDescent="0.25">
      <c r="B11" s="87" t="s">
        <v>127</v>
      </c>
      <c r="C11" s="97">
        <v>123.35260115606935</v>
      </c>
      <c r="D11" s="97">
        <v>90.635838150289004</v>
      </c>
      <c r="E11" s="97">
        <v>103.17919075144509</v>
      </c>
      <c r="F11" s="97">
        <v>93.410404624277447</v>
      </c>
      <c r="G11" s="101">
        <v>111.79190751445086</v>
      </c>
      <c r="H11" s="101">
        <v>49.942196531791907</v>
      </c>
      <c r="I11" s="97">
        <v>95.635838150289018</v>
      </c>
    </row>
    <row r="14" spans="2:29" ht="19.5" customHeight="1" x14ac:dyDescent="0.25">
      <c r="B14" s="86" t="s">
        <v>19</v>
      </c>
      <c r="C14" s="99" t="s">
        <v>20</v>
      </c>
      <c r="D14" s="99"/>
      <c r="E14" s="99" t="s">
        <v>21</v>
      </c>
      <c r="F14" s="99"/>
      <c r="G14" s="99" t="s">
        <v>22</v>
      </c>
      <c r="H14" s="99"/>
      <c r="I14" s="99" t="s">
        <v>23</v>
      </c>
      <c r="J14" s="99"/>
      <c r="K14" s="99" t="s">
        <v>24</v>
      </c>
      <c r="L14" s="99"/>
      <c r="M14" s="99" t="s">
        <v>25</v>
      </c>
      <c r="N14" s="99"/>
      <c r="O14" s="99" t="s">
        <v>26</v>
      </c>
      <c r="P14" s="99"/>
      <c r="Q14" s="99" t="s">
        <v>27</v>
      </c>
      <c r="R14" s="99"/>
      <c r="S14" s="99" t="s">
        <v>28</v>
      </c>
      <c r="T14" s="99"/>
      <c r="U14" s="99" t="s">
        <v>29</v>
      </c>
      <c r="V14" s="99"/>
      <c r="W14" s="99" t="s">
        <v>30</v>
      </c>
      <c r="X14" s="99"/>
      <c r="Y14" s="99" t="s">
        <v>31</v>
      </c>
      <c r="Z14" s="99"/>
      <c r="AA14" s="100" t="s">
        <v>32</v>
      </c>
      <c r="AB14" s="100" t="s">
        <v>33</v>
      </c>
    </row>
    <row r="15" spans="2:29" ht="19.5" customHeight="1" x14ac:dyDescent="0.25">
      <c r="B15" s="86"/>
      <c r="C15" s="100" t="s">
        <v>124</v>
      </c>
      <c r="D15" s="100" t="s">
        <v>125</v>
      </c>
      <c r="E15" s="100" t="s">
        <v>124</v>
      </c>
      <c r="F15" s="100" t="s">
        <v>125</v>
      </c>
      <c r="G15" s="100" t="s">
        <v>124</v>
      </c>
      <c r="H15" s="100" t="s">
        <v>125</v>
      </c>
      <c r="I15" s="100" t="s">
        <v>124</v>
      </c>
      <c r="J15" s="100" t="s">
        <v>125</v>
      </c>
      <c r="K15" s="100" t="s">
        <v>124</v>
      </c>
      <c r="L15" s="100" t="s">
        <v>125</v>
      </c>
      <c r="M15" s="100" t="s">
        <v>124</v>
      </c>
      <c r="N15" s="100" t="s">
        <v>125</v>
      </c>
      <c r="O15" s="100" t="s">
        <v>124</v>
      </c>
      <c r="P15" s="100" t="s">
        <v>125</v>
      </c>
      <c r="Q15" s="100" t="s">
        <v>124</v>
      </c>
      <c r="R15" s="100" t="s">
        <v>125</v>
      </c>
      <c r="S15" s="100" t="s">
        <v>124</v>
      </c>
      <c r="T15" s="100" t="s">
        <v>125</v>
      </c>
      <c r="U15" s="100" t="s">
        <v>124</v>
      </c>
      <c r="V15" s="100" t="s">
        <v>125</v>
      </c>
      <c r="W15" s="100" t="s">
        <v>124</v>
      </c>
      <c r="X15" s="100" t="s">
        <v>125</v>
      </c>
      <c r="Y15" s="100" t="s">
        <v>124</v>
      </c>
      <c r="Z15" s="100" t="s">
        <v>125</v>
      </c>
      <c r="AA15" s="100" t="s">
        <v>124</v>
      </c>
      <c r="AB15" s="100" t="s">
        <v>125</v>
      </c>
    </row>
    <row r="16" spans="2:29" s="94" customFormat="1" ht="22.5" customHeight="1" x14ac:dyDescent="0.25">
      <c r="B16" s="95"/>
      <c r="C16" s="89" t="s">
        <v>77</v>
      </c>
      <c r="D16" s="89"/>
      <c r="E16" s="89" t="s">
        <v>78</v>
      </c>
      <c r="F16" s="89"/>
      <c r="G16" s="89" t="s">
        <v>79</v>
      </c>
      <c r="H16" s="89"/>
      <c r="I16" s="89" t="s">
        <v>80</v>
      </c>
      <c r="J16" s="89"/>
      <c r="K16" s="89" t="s">
        <v>81</v>
      </c>
      <c r="L16" s="89"/>
      <c r="M16" s="89" t="s">
        <v>82</v>
      </c>
      <c r="N16" s="89"/>
      <c r="O16" s="89" t="s">
        <v>83</v>
      </c>
      <c r="P16" s="89"/>
      <c r="Q16" s="89" t="s">
        <v>84</v>
      </c>
      <c r="R16" s="89"/>
      <c r="S16" s="89" t="s">
        <v>85</v>
      </c>
      <c r="T16" s="89"/>
      <c r="U16" s="89" t="s">
        <v>86</v>
      </c>
      <c r="V16" s="89"/>
      <c r="W16" s="89" t="s">
        <v>77</v>
      </c>
      <c r="X16" s="89"/>
      <c r="Y16" s="89" t="s">
        <v>87</v>
      </c>
      <c r="Z16" s="89"/>
      <c r="AA16" s="91" t="s">
        <v>88</v>
      </c>
      <c r="AB16" s="91" t="s">
        <v>89</v>
      </c>
      <c r="AC16" s="92"/>
    </row>
    <row r="17" spans="2:28" ht="19.5" customHeight="1" x14ac:dyDescent="0.25">
      <c r="B17" s="87" t="s">
        <v>127</v>
      </c>
      <c r="C17" s="97">
        <v>184.24855491329478</v>
      </c>
      <c r="D17" s="97">
        <v>237.13872832369938</v>
      </c>
      <c r="E17" s="97">
        <v>314.88439306358379</v>
      </c>
      <c r="F17" s="97">
        <v>225.43352601156067</v>
      </c>
      <c r="G17" s="102">
        <v>192.48554913294799</v>
      </c>
      <c r="H17" s="102">
        <v>366.90751445086704</v>
      </c>
      <c r="I17" s="97">
        <v>311.99421965317919</v>
      </c>
      <c r="J17" s="97">
        <v>218.06358381502889</v>
      </c>
      <c r="K17" s="101">
        <v>213.43930635838146</v>
      </c>
      <c r="L17" s="101">
        <v>165.43352601156067</v>
      </c>
      <c r="M17" s="97">
        <v>385.26011560693644</v>
      </c>
      <c r="N17" s="97">
        <v>232.36994219653178</v>
      </c>
      <c r="O17" s="97">
        <v>242.91907514450864</v>
      </c>
      <c r="P17" s="97">
        <v>173.41040462427745</v>
      </c>
      <c r="Q17" s="101">
        <v>83.063583815028892</v>
      </c>
      <c r="R17" s="101">
        <v>328.32369942196533</v>
      </c>
      <c r="S17" s="101">
        <v>138.58381502890174</v>
      </c>
      <c r="T17" s="101">
        <v>203.93063583815027</v>
      </c>
      <c r="U17" s="97">
        <v>497.90462427745661</v>
      </c>
      <c r="V17" s="97">
        <v>344.00289017341038</v>
      </c>
      <c r="W17" s="97">
        <v>301.58959537572252</v>
      </c>
      <c r="X17" s="97">
        <v>125.28901734104046</v>
      </c>
      <c r="Y17" s="97">
        <v>442.19653179190749</v>
      </c>
      <c r="Z17" s="97">
        <v>176.15606936416185</v>
      </c>
      <c r="AA17" s="97">
        <v>82.109826589595372</v>
      </c>
      <c r="AB17" s="97">
        <v>4.3352601156069363E-2</v>
      </c>
    </row>
    <row r="20" spans="2:28" ht="19.5" customHeight="1" x14ac:dyDescent="0.25">
      <c r="B20" s="86" t="s">
        <v>48</v>
      </c>
      <c r="C20" s="100" t="s">
        <v>49</v>
      </c>
      <c r="D20" s="100" t="s">
        <v>50</v>
      </c>
      <c r="E20" s="99" t="s">
        <v>51</v>
      </c>
      <c r="F20" s="99"/>
      <c r="G20" s="99" t="s">
        <v>52</v>
      </c>
      <c r="H20" s="99"/>
      <c r="I20" s="99" t="s">
        <v>53</v>
      </c>
      <c r="J20" s="99"/>
      <c r="K20" s="100" t="s">
        <v>54</v>
      </c>
    </row>
    <row r="21" spans="2:28" ht="19.5" customHeight="1" x14ac:dyDescent="0.25">
      <c r="B21" s="86"/>
      <c r="C21" s="100" t="s">
        <v>126</v>
      </c>
      <c r="D21" s="100" t="s">
        <v>126</v>
      </c>
      <c r="E21" s="100" t="s">
        <v>124</v>
      </c>
      <c r="F21" s="100" t="s">
        <v>125</v>
      </c>
      <c r="G21" s="100" t="s">
        <v>124</v>
      </c>
      <c r="H21" s="100" t="s">
        <v>125</v>
      </c>
      <c r="I21" s="100" t="s">
        <v>124</v>
      </c>
      <c r="J21" s="100" t="s">
        <v>125</v>
      </c>
      <c r="K21" s="100" t="s">
        <v>126</v>
      </c>
    </row>
    <row r="22" spans="2:28" s="92" customFormat="1" ht="29.25" customHeight="1" x14ac:dyDescent="0.25">
      <c r="B22" s="93"/>
      <c r="C22" s="91" t="s">
        <v>90</v>
      </c>
      <c r="D22" s="91" t="s">
        <v>91</v>
      </c>
      <c r="E22" s="89" t="s">
        <v>67</v>
      </c>
      <c r="F22" s="89"/>
      <c r="G22" s="89" t="s">
        <v>92</v>
      </c>
      <c r="H22" s="89"/>
      <c r="I22" s="89" t="s">
        <v>42</v>
      </c>
      <c r="J22" s="89"/>
      <c r="K22" s="91" t="s">
        <v>93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2:28" ht="19.5" customHeight="1" x14ac:dyDescent="0.25">
      <c r="B23" s="87" t="s">
        <v>127</v>
      </c>
      <c r="C23" s="97">
        <v>140.46242774566474</v>
      </c>
      <c r="D23" s="97">
        <v>410.98265895953756</v>
      </c>
      <c r="E23" s="101">
        <v>246.67630057803464</v>
      </c>
      <c r="F23" s="101">
        <v>260.76589595375725</v>
      </c>
      <c r="G23" s="97">
        <v>322.10982658959534</v>
      </c>
      <c r="H23" s="97">
        <v>235.83815028901731</v>
      </c>
      <c r="I23" s="101">
        <v>0</v>
      </c>
      <c r="J23" s="101">
        <v>335.11560693641616</v>
      </c>
      <c r="K23" s="97">
        <v>322.6878612716763</v>
      </c>
    </row>
    <row r="26" spans="2:28" ht="19.5" customHeight="1" x14ac:dyDescent="0.25">
      <c r="B26" s="86" t="s">
        <v>55</v>
      </c>
      <c r="C26" s="99" t="s">
        <v>56</v>
      </c>
      <c r="D26" s="99"/>
      <c r="E26" s="99" t="s">
        <v>57</v>
      </c>
      <c r="F26" s="99"/>
      <c r="G26" s="99" t="s">
        <v>58</v>
      </c>
      <c r="H26" s="99"/>
      <c r="I26" s="99" t="s">
        <v>59</v>
      </c>
      <c r="J26" s="99"/>
      <c r="K26" s="99" t="s">
        <v>60</v>
      </c>
      <c r="L26" s="99"/>
      <c r="M26" s="99" t="s">
        <v>61</v>
      </c>
      <c r="N26" s="99"/>
      <c r="O26" s="99" t="s">
        <v>62</v>
      </c>
      <c r="P26" s="99"/>
    </row>
    <row r="27" spans="2:28" ht="19.5" customHeight="1" x14ac:dyDescent="0.25">
      <c r="B27" s="86"/>
      <c r="C27" s="100" t="s">
        <v>124</v>
      </c>
      <c r="D27" s="100" t="s">
        <v>125</v>
      </c>
      <c r="E27" s="100" t="s">
        <v>124</v>
      </c>
      <c r="F27" s="100" t="s">
        <v>125</v>
      </c>
      <c r="G27" s="100" t="s">
        <v>124</v>
      </c>
      <c r="H27" s="100" t="s">
        <v>125</v>
      </c>
      <c r="I27" s="100" t="s">
        <v>124</v>
      </c>
      <c r="J27" s="100" t="s">
        <v>125</v>
      </c>
      <c r="K27" s="100" t="s">
        <v>124</v>
      </c>
      <c r="L27" s="100" t="s">
        <v>125</v>
      </c>
      <c r="M27" s="100" t="s">
        <v>124</v>
      </c>
      <c r="N27" s="100" t="s">
        <v>125</v>
      </c>
      <c r="O27" s="100" t="s">
        <v>124</v>
      </c>
      <c r="P27" s="100" t="s">
        <v>125</v>
      </c>
    </row>
    <row r="28" spans="2:28" s="92" customFormat="1" ht="18" customHeight="1" x14ac:dyDescent="0.25">
      <c r="B28" s="93"/>
      <c r="C28" s="89" t="s">
        <v>94</v>
      </c>
      <c r="D28" s="89"/>
      <c r="E28" s="89" t="s">
        <v>95</v>
      </c>
      <c r="F28" s="89"/>
      <c r="G28" s="89" t="s">
        <v>66</v>
      </c>
      <c r="H28" s="89"/>
      <c r="I28" s="89" t="s">
        <v>96</v>
      </c>
      <c r="J28" s="89"/>
      <c r="K28" s="89" t="s">
        <v>97</v>
      </c>
      <c r="L28" s="89"/>
      <c r="M28" s="89" t="s">
        <v>98</v>
      </c>
      <c r="N28" s="89"/>
      <c r="O28" s="89" t="s">
        <v>99</v>
      </c>
      <c r="P28" s="89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</row>
    <row r="29" spans="2:28" ht="19.5" customHeight="1" x14ac:dyDescent="0.25">
      <c r="B29" s="87" t="s">
        <v>127</v>
      </c>
      <c r="C29" s="97">
        <v>367.84682080924853</v>
      </c>
      <c r="D29" s="97">
        <v>207.00867052023119</v>
      </c>
      <c r="E29" s="101">
        <v>164.08959537572252</v>
      </c>
      <c r="F29" s="101">
        <v>318.64161849710979</v>
      </c>
      <c r="G29" s="101">
        <v>107.29768786127167</v>
      </c>
      <c r="H29" s="101">
        <v>209.17630057803467</v>
      </c>
      <c r="I29" s="97">
        <v>310.62138728323697</v>
      </c>
      <c r="J29" s="97">
        <v>198.55491329479767</v>
      </c>
      <c r="K29" s="97">
        <v>451.30057803468208</v>
      </c>
      <c r="L29" s="97">
        <v>160.621387283237</v>
      </c>
      <c r="M29" s="97">
        <v>251.22832369942194</v>
      </c>
      <c r="N29" s="97">
        <v>302.81791907514452</v>
      </c>
      <c r="O29" s="101">
        <v>87.283236994219649</v>
      </c>
      <c r="P29" s="101">
        <v>297.6878612716763</v>
      </c>
    </row>
    <row r="32" spans="2:28" ht="19.5" customHeight="1" x14ac:dyDescent="0.25">
      <c r="B32" s="86" t="s">
        <v>63</v>
      </c>
      <c r="C32" s="99" t="s">
        <v>64</v>
      </c>
      <c r="D32" s="99"/>
      <c r="E32" s="99" t="s">
        <v>65</v>
      </c>
      <c r="F32" s="99"/>
    </row>
    <row r="33" spans="2:28" ht="19.5" customHeight="1" x14ac:dyDescent="0.25">
      <c r="B33" s="86"/>
      <c r="C33" s="100" t="s">
        <v>124</v>
      </c>
      <c r="D33" s="100" t="s">
        <v>125</v>
      </c>
      <c r="E33" s="100" t="s">
        <v>124</v>
      </c>
      <c r="F33" s="100" t="s">
        <v>125</v>
      </c>
    </row>
    <row r="34" spans="2:28" s="92" customFormat="1" ht="18" customHeight="1" x14ac:dyDescent="0.25">
      <c r="B34" s="93"/>
      <c r="C34" s="89" t="s">
        <v>100</v>
      </c>
      <c r="D34" s="89"/>
      <c r="E34" s="89" t="s">
        <v>101</v>
      </c>
      <c r="F34" s="89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2:28" ht="19.5" customHeight="1" x14ac:dyDescent="0.25">
      <c r="B35" s="87" t="s">
        <v>127</v>
      </c>
      <c r="C35" s="97">
        <v>339.45086705202311</v>
      </c>
      <c r="D35" s="97">
        <v>130.49132947976878</v>
      </c>
      <c r="E35" s="101">
        <v>116.83526011560691</v>
      </c>
      <c r="F35" s="101">
        <v>250.1445086705202</v>
      </c>
    </row>
    <row r="38" spans="2:28" ht="19.5" customHeight="1" x14ac:dyDescent="0.25">
      <c r="B38" s="86" t="s">
        <v>102</v>
      </c>
      <c r="C38" s="99" t="s">
        <v>103</v>
      </c>
      <c r="D38" s="99"/>
      <c r="E38" s="99" t="s">
        <v>104</v>
      </c>
      <c r="F38" s="99"/>
      <c r="G38" s="99" t="s">
        <v>105</v>
      </c>
      <c r="H38" s="99"/>
      <c r="I38" s="100" t="s">
        <v>106</v>
      </c>
      <c r="J38" s="99" t="s">
        <v>107</v>
      </c>
      <c r="K38" s="99"/>
    </row>
    <row r="39" spans="2:28" ht="19.5" customHeight="1" x14ac:dyDescent="0.25">
      <c r="B39" s="86"/>
      <c r="C39" s="100" t="s">
        <v>124</v>
      </c>
      <c r="D39" s="100" t="s">
        <v>125</v>
      </c>
      <c r="E39" s="100" t="s">
        <v>124</v>
      </c>
      <c r="F39" s="100" t="s">
        <v>125</v>
      </c>
      <c r="G39" s="100" t="s">
        <v>124</v>
      </c>
      <c r="H39" s="100" t="s">
        <v>125</v>
      </c>
      <c r="I39" s="100" t="s">
        <v>126</v>
      </c>
      <c r="J39" s="100" t="s">
        <v>124</v>
      </c>
      <c r="K39" s="100" t="s">
        <v>125</v>
      </c>
    </row>
    <row r="40" spans="2:28" s="92" customFormat="1" ht="18" customHeight="1" x14ac:dyDescent="0.25">
      <c r="B40" s="93"/>
      <c r="C40" s="89" t="s">
        <v>108</v>
      </c>
      <c r="D40" s="89"/>
      <c r="E40" s="89" t="s">
        <v>109</v>
      </c>
      <c r="F40" s="89"/>
      <c r="G40" s="89" t="s">
        <v>42</v>
      </c>
      <c r="H40" s="89"/>
      <c r="I40" s="91" t="s">
        <v>110</v>
      </c>
      <c r="J40" s="89" t="s">
        <v>111</v>
      </c>
      <c r="K40" s="89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</row>
    <row r="41" spans="2:28" ht="19.5" customHeight="1" x14ac:dyDescent="0.25">
      <c r="B41" s="87" t="s">
        <v>127</v>
      </c>
      <c r="C41" s="101">
        <v>160.83815028901734</v>
      </c>
      <c r="D41" s="101">
        <v>477.3121387283237</v>
      </c>
      <c r="E41" s="97">
        <v>427.0231213872832</v>
      </c>
      <c r="F41" s="97">
        <v>337.71676300578031</v>
      </c>
      <c r="G41" s="101">
        <v>313.00578034682076</v>
      </c>
      <c r="H41" s="101">
        <v>265.75144508670519</v>
      </c>
      <c r="I41" s="97">
        <v>324.56647398843933</v>
      </c>
      <c r="J41" s="97">
        <v>160.11560693641619</v>
      </c>
      <c r="K41" s="97">
        <v>98.843930635838149</v>
      </c>
    </row>
    <row r="44" spans="2:28" ht="19.5" customHeight="1" x14ac:dyDescent="0.25">
      <c r="B44" s="86" t="s">
        <v>112</v>
      </c>
      <c r="C44" s="100" t="s">
        <v>113</v>
      </c>
      <c r="D44" s="100" t="s">
        <v>114</v>
      </c>
      <c r="E44" s="100" t="s">
        <v>115</v>
      </c>
    </row>
    <row r="45" spans="2:28" ht="19.5" customHeight="1" x14ac:dyDescent="0.25">
      <c r="B45" s="86"/>
      <c r="C45" s="100" t="s">
        <v>126</v>
      </c>
      <c r="D45" s="100" t="s">
        <v>126</v>
      </c>
      <c r="E45" s="100" t="s">
        <v>126</v>
      </c>
    </row>
    <row r="46" spans="2:28" s="92" customFormat="1" ht="18" customHeight="1" x14ac:dyDescent="0.25">
      <c r="B46" s="93"/>
      <c r="C46" s="91" t="s">
        <v>116</v>
      </c>
      <c r="D46" s="91" t="s">
        <v>117</v>
      </c>
      <c r="E46" s="91" t="s">
        <v>118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</row>
    <row r="47" spans="2:28" ht="19.5" customHeight="1" x14ac:dyDescent="0.25">
      <c r="B47" s="87" t="s">
        <v>127</v>
      </c>
      <c r="C47" s="97">
        <v>291.61849710982659</v>
      </c>
      <c r="D47" s="97">
        <v>291.76300578034682</v>
      </c>
      <c r="E47" s="97">
        <v>358.52601156069363</v>
      </c>
    </row>
    <row r="50" spans="2:28" ht="19.5" customHeight="1" x14ac:dyDescent="0.25">
      <c r="B50" s="86" t="s">
        <v>119</v>
      </c>
      <c r="C50" s="99" t="s">
        <v>120</v>
      </c>
      <c r="D50" s="99"/>
      <c r="E50" s="99" t="s">
        <v>121</v>
      </c>
      <c r="F50" s="99"/>
    </row>
    <row r="51" spans="2:28" ht="19.5" customHeight="1" x14ac:dyDescent="0.25">
      <c r="B51" s="86"/>
      <c r="C51" s="100" t="s">
        <v>124</v>
      </c>
      <c r="D51" s="100" t="s">
        <v>125</v>
      </c>
      <c r="E51" s="100" t="s">
        <v>124</v>
      </c>
      <c r="F51" s="100" t="s">
        <v>125</v>
      </c>
    </row>
    <row r="52" spans="2:28" s="92" customFormat="1" ht="18" customHeight="1" x14ac:dyDescent="0.25">
      <c r="B52" s="93"/>
      <c r="C52" s="89" t="s">
        <v>122</v>
      </c>
      <c r="D52" s="89"/>
      <c r="E52" s="89" t="s">
        <v>123</v>
      </c>
      <c r="F52" s="89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</row>
    <row r="53" spans="2:28" ht="19.5" customHeight="1" x14ac:dyDescent="0.25">
      <c r="B53" s="87" t="s">
        <v>127</v>
      </c>
      <c r="C53" s="97">
        <v>286.56069364161851</v>
      </c>
      <c r="D53" s="97">
        <v>194.21965317919074</v>
      </c>
      <c r="E53" s="97">
        <v>164.73988439306356</v>
      </c>
      <c r="F53" s="97">
        <v>74.566473988439299</v>
      </c>
    </row>
  </sheetData>
  <mergeCells count="85">
    <mergeCell ref="E34:F34"/>
    <mergeCell ref="C34:D34"/>
    <mergeCell ref="O14:P14"/>
    <mergeCell ref="K14:L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O16:P16"/>
    <mergeCell ref="C16:D16"/>
    <mergeCell ref="E16:F16"/>
    <mergeCell ref="G16:H16"/>
    <mergeCell ref="I16:J16"/>
    <mergeCell ref="M16:N16"/>
    <mergeCell ref="K16:L16"/>
    <mergeCell ref="U16:V16"/>
    <mergeCell ref="W16:X16"/>
    <mergeCell ref="Y16:Z16"/>
    <mergeCell ref="Q16:R16"/>
    <mergeCell ref="S16:T16"/>
    <mergeCell ref="B26:B27"/>
    <mergeCell ref="C26:D26"/>
    <mergeCell ref="E26:F26"/>
    <mergeCell ref="G26:H26"/>
    <mergeCell ref="C40:D40"/>
    <mergeCell ref="E40:F40"/>
    <mergeCell ref="G40:H40"/>
    <mergeCell ref="B32:B33"/>
    <mergeCell ref="C32:D32"/>
    <mergeCell ref="E32:F32"/>
    <mergeCell ref="B2:B3"/>
    <mergeCell ref="C2:D2"/>
    <mergeCell ref="E2:F2"/>
    <mergeCell ref="G2:H2"/>
    <mergeCell ref="J2:K2"/>
    <mergeCell ref="L2:M2"/>
    <mergeCell ref="C4:D4"/>
    <mergeCell ref="E4:F4"/>
    <mergeCell ref="G4:H4"/>
    <mergeCell ref="J4:K4"/>
    <mergeCell ref="L4:M4"/>
    <mergeCell ref="I22:J22"/>
    <mergeCell ref="B8:B9"/>
    <mergeCell ref="C8:D8"/>
    <mergeCell ref="E8:F8"/>
    <mergeCell ref="G8:H8"/>
    <mergeCell ref="C10:D10"/>
    <mergeCell ref="E10:F10"/>
    <mergeCell ref="G10:H10"/>
    <mergeCell ref="B20:B21"/>
    <mergeCell ref="E20:F20"/>
    <mergeCell ref="G20:H20"/>
    <mergeCell ref="I20:J20"/>
    <mergeCell ref="M14:N14"/>
    <mergeCell ref="B14:B15"/>
    <mergeCell ref="C28:D28"/>
    <mergeCell ref="E28:F28"/>
    <mergeCell ref="G28:H28"/>
    <mergeCell ref="I28:J28"/>
    <mergeCell ref="K28:L28"/>
    <mergeCell ref="M28:N28"/>
    <mergeCell ref="O28:P28"/>
    <mergeCell ref="I26:J26"/>
    <mergeCell ref="K26:L26"/>
    <mergeCell ref="B38:B39"/>
    <mergeCell ref="C38:D38"/>
    <mergeCell ref="E38:F38"/>
    <mergeCell ref="G38:H38"/>
    <mergeCell ref="J38:K38"/>
    <mergeCell ref="M26:N26"/>
    <mergeCell ref="O26:P26"/>
    <mergeCell ref="E22:F22"/>
    <mergeCell ref="G22:H22"/>
    <mergeCell ref="C52:D52"/>
    <mergeCell ref="E52:F52"/>
    <mergeCell ref="J40:K40"/>
    <mergeCell ref="B44:B45"/>
    <mergeCell ref="B50:B51"/>
    <mergeCell ref="C50:D50"/>
    <mergeCell ref="E50:F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AC43"/>
  <sheetViews>
    <sheetView showGridLines="0" showRowColHeaders="0" showRuler="0" zoomScaleNormal="100" workbookViewId="0">
      <selection activeCell="W5" sqref="W5:X5"/>
    </sheetView>
  </sheetViews>
  <sheetFormatPr defaultRowHeight="12.75" x14ac:dyDescent="0.2"/>
  <cols>
    <col min="1" max="1" width="5" style="3" customWidth="1"/>
    <col min="2" max="28" width="5" style="2" customWidth="1"/>
    <col min="29" max="29" width="9.140625" style="1" customWidth="1"/>
    <col min="30" max="16384" width="9.140625" style="2"/>
  </cols>
  <sheetData>
    <row r="1" spans="1:29" ht="15" customHeight="1" x14ac:dyDescent="0.2">
      <c r="A1" s="76" t="s">
        <v>4</v>
      </c>
      <c r="B1" s="76"/>
      <c r="C1" s="76"/>
      <c r="D1" s="79" t="s">
        <v>10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x14ac:dyDescent="0.2">
      <c r="A2" s="81"/>
      <c r="B2" s="81"/>
      <c r="C2" s="81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ht="15" customHeight="1" x14ac:dyDescent="0.2">
      <c r="A3" s="82" t="s">
        <v>5</v>
      </c>
      <c r="B3" s="82"/>
      <c r="C3" s="82"/>
      <c r="D3" s="78" t="s">
        <v>6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7" t="s">
        <v>12</v>
      </c>
      <c r="W3" s="77"/>
      <c r="X3" s="77"/>
      <c r="Y3" s="77"/>
      <c r="Z3" s="74">
        <v>0</v>
      </c>
      <c r="AA3" s="74"/>
      <c r="AB3" s="74"/>
      <c r="AC3" s="2"/>
    </row>
    <row r="4" spans="1:29" x14ac:dyDescent="0.2">
      <c r="A4" s="83"/>
      <c r="B4" s="83"/>
      <c r="C4" s="8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8"/>
      <c r="W4" s="8"/>
      <c r="X4" s="8"/>
      <c r="Y4" s="8"/>
      <c r="Z4" s="8"/>
      <c r="AA4" s="8"/>
      <c r="AB4" s="8"/>
      <c r="AC4" s="2"/>
    </row>
    <row r="5" spans="1:29" x14ac:dyDescent="0.2">
      <c r="A5" s="45"/>
      <c r="B5" s="44" t="s">
        <v>7</v>
      </c>
      <c r="C5" s="72" t="str">
        <f>Интервал</f>
        <v>Январь, 2023</v>
      </c>
      <c r="D5" s="72"/>
      <c r="E5" s="72"/>
      <c r="F5" s="72"/>
      <c r="G5" s="69" t="s">
        <v>8</v>
      </c>
      <c r="H5" s="69"/>
      <c r="I5" s="75"/>
      <c r="J5" s="75"/>
      <c r="K5" s="75"/>
      <c r="L5" s="75"/>
      <c r="M5" s="75"/>
      <c r="N5" s="75"/>
      <c r="O5" s="75"/>
      <c r="P5" s="75"/>
      <c r="Q5" s="75"/>
      <c r="R5" s="73" t="s">
        <v>9</v>
      </c>
      <c r="S5" s="73"/>
      <c r="T5" s="74" t="str">
        <f>ЕдиницыИзмерения</f>
        <v>кВт</v>
      </c>
      <c r="U5" s="74"/>
      <c r="V5" s="47" t="s">
        <v>14</v>
      </c>
      <c r="W5" s="80"/>
      <c r="X5" s="80"/>
      <c r="Y5" s="46" t="s">
        <v>15</v>
      </c>
      <c r="Z5" s="80"/>
      <c r="AA5" s="80"/>
      <c r="AC5" s="2"/>
    </row>
    <row r="6" spans="1:29" x14ac:dyDescent="0.2">
      <c r="AC6" s="2"/>
    </row>
    <row r="7" spans="1:29" s="3" customFormat="1" ht="14.25" x14ac:dyDescent="0.25">
      <c r="A7" s="15" t="s">
        <v>13</v>
      </c>
      <c r="B7" s="40">
        <v>1</v>
      </c>
      <c r="C7" s="41">
        <v>2</v>
      </c>
      <c r="D7" s="41">
        <v>3</v>
      </c>
      <c r="E7" s="41">
        <v>4</v>
      </c>
      <c r="F7" s="41">
        <v>5</v>
      </c>
      <c r="G7" s="41">
        <v>6</v>
      </c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63">
        <v>24</v>
      </c>
      <c r="Z7" s="64" t="s">
        <v>0</v>
      </c>
      <c r="AA7" s="41" t="s">
        <v>1</v>
      </c>
      <c r="AB7" s="41" t="s">
        <v>2</v>
      </c>
      <c r="AC7" s="22" t="s">
        <v>16</v>
      </c>
    </row>
    <row r="8" spans="1:29" x14ac:dyDescent="0.2">
      <c r="A8" s="38">
        <v>1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  <c r="Z8" s="28" t="str">
        <f t="shared" ref="Z8:Z38" si="0">IF(COUNT(B8:Y8)&gt;0, MIN(B8:Y8), "")</f>
        <v/>
      </c>
      <c r="AA8" s="29" t="str">
        <f>IF(COUNT(B8:Y8)&gt;0, AVERAGE(B8:Y8), "")</f>
        <v/>
      </c>
      <c r="AB8" s="29" t="str">
        <f t="shared" ref="AB8:AB38" si="1">IF(COUNT(B8:Y8)&gt;0, MAX(B8:Y8), "")</f>
        <v/>
      </c>
      <c r="AC8" s="30" t="str">
        <f>IF(COUNT(B8:Y8)&gt;0, SUM(B8:Y8), "")</f>
        <v/>
      </c>
    </row>
    <row r="9" spans="1:29" x14ac:dyDescent="0.2">
      <c r="A9" s="38">
        <v>2</v>
      </c>
      <c r="B9" s="1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  <c r="Z9" s="23" t="str">
        <f t="shared" si="0"/>
        <v/>
      </c>
      <c r="AA9" s="9" t="str">
        <f t="shared" ref="AA9:AA38" si="2">IF(COUNT(B9:Y9)&gt;0, AVERAGE(B9:Y9), "")</f>
        <v/>
      </c>
      <c r="AB9" s="9" t="str">
        <f t="shared" si="1"/>
        <v/>
      </c>
      <c r="AC9" s="24" t="str">
        <f t="shared" ref="AC9:AC38" si="3">IF(COUNT(B9:Y9)&gt;0, SUM(B9:Y9), "")</f>
        <v/>
      </c>
    </row>
    <row r="10" spans="1:29" x14ac:dyDescent="0.2">
      <c r="A10" s="38">
        <v>3</v>
      </c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  <c r="Z10" s="23" t="str">
        <f t="shared" si="0"/>
        <v/>
      </c>
      <c r="AA10" s="9" t="str">
        <f t="shared" si="2"/>
        <v/>
      </c>
      <c r="AB10" s="9" t="str">
        <f t="shared" si="1"/>
        <v/>
      </c>
      <c r="AC10" s="24" t="str">
        <f t="shared" si="3"/>
        <v/>
      </c>
    </row>
    <row r="11" spans="1:29" x14ac:dyDescent="0.2">
      <c r="A11" s="38">
        <v>4</v>
      </c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23" t="str">
        <f t="shared" si="0"/>
        <v/>
      </c>
      <c r="AA11" s="9" t="str">
        <f t="shared" si="2"/>
        <v/>
      </c>
      <c r="AB11" s="9" t="str">
        <f t="shared" si="1"/>
        <v/>
      </c>
      <c r="AC11" s="24" t="str">
        <f t="shared" si="3"/>
        <v/>
      </c>
    </row>
    <row r="12" spans="1:29" x14ac:dyDescent="0.2">
      <c r="A12" s="38">
        <v>5</v>
      </c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  <c r="Z12" s="23" t="str">
        <f t="shared" si="0"/>
        <v/>
      </c>
      <c r="AA12" s="9" t="str">
        <f t="shared" si="2"/>
        <v/>
      </c>
      <c r="AB12" s="9" t="str">
        <f t="shared" si="1"/>
        <v/>
      </c>
      <c r="AC12" s="24" t="str">
        <f t="shared" si="3"/>
        <v/>
      </c>
    </row>
    <row r="13" spans="1:29" x14ac:dyDescent="0.2">
      <c r="A13" s="38">
        <v>6</v>
      </c>
      <c r="B13" s="1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  <c r="Z13" s="23" t="str">
        <f t="shared" si="0"/>
        <v/>
      </c>
      <c r="AA13" s="9" t="str">
        <f t="shared" si="2"/>
        <v/>
      </c>
      <c r="AB13" s="9" t="str">
        <f t="shared" si="1"/>
        <v/>
      </c>
      <c r="AC13" s="24" t="str">
        <f t="shared" si="3"/>
        <v/>
      </c>
    </row>
    <row r="14" spans="1:29" x14ac:dyDescent="0.2">
      <c r="A14" s="38">
        <v>7</v>
      </c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  <c r="Z14" s="23" t="str">
        <f t="shared" si="0"/>
        <v/>
      </c>
      <c r="AA14" s="9" t="str">
        <f t="shared" si="2"/>
        <v/>
      </c>
      <c r="AB14" s="9" t="str">
        <f t="shared" si="1"/>
        <v/>
      </c>
      <c r="AC14" s="24" t="str">
        <f t="shared" si="3"/>
        <v/>
      </c>
    </row>
    <row r="15" spans="1:29" x14ac:dyDescent="0.2">
      <c r="A15" s="38">
        <v>8</v>
      </c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  <c r="Z15" s="23" t="str">
        <f t="shared" si="0"/>
        <v/>
      </c>
      <c r="AA15" s="9" t="str">
        <f t="shared" si="2"/>
        <v/>
      </c>
      <c r="AB15" s="9" t="str">
        <f t="shared" si="1"/>
        <v/>
      </c>
      <c r="AC15" s="24" t="str">
        <f t="shared" si="3"/>
        <v/>
      </c>
    </row>
    <row r="16" spans="1:29" x14ac:dyDescent="0.2">
      <c r="A16" s="38">
        <v>9</v>
      </c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  <c r="Z16" s="23" t="str">
        <f t="shared" si="0"/>
        <v/>
      </c>
      <c r="AA16" s="9" t="str">
        <f t="shared" si="2"/>
        <v/>
      </c>
      <c r="AB16" s="9" t="str">
        <f t="shared" si="1"/>
        <v/>
      </c>
      <c r="AC16" s="24" t="str">
        <f t="shared" si="3"/>
        <v/>
      </c>
    </row>
    <row r="17" spans="1:29" x14ac:dyDescent="0.2">
      <c r="A17" s="38">
        <v>10</v>
      </c>
      <c r="B17" s="1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23" t="str">
        <f t="shared" si="0"/>
        <v/>
      </c>
      <c r="AA17" s="9" t="str">
        <f t="shared" si="2"/>
        <v/>
      </c>
      <c r="AB17" s="9" t="str">
        <f t="shared" si="1"/>
        <v/>
      </c>
      <c r="AC17" s="24" t="str">
        <f t="shared" si="3"/>
        <v/>
      </c>
    </row>
    <row r="18" spans="1:29" x14ac:dyDescent="0.2">
      <c r="A18" s="38">
        <v>11</v>
      </c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  <c r="Z18" s="23" t="str">
        <f t="shared" si="0"/>
        <v/>
      </c>
      <c r="AA18" s="9" t="str">
        <f t="shared" si="2"/>
        <v/>
      </c>
      <c r="AB18" s="9" t="str">
        <f t="shared" si="1"/>
        <v/>
      </c>
      <c r="AC18" s="24" t="str">
        <f t="shared" si="3"/>
        <v/>
      </c>
    </row>
    <row r="19" spans="1:29" x14ac:dyDescent="0.2">
      <c r="A19" s="38">
        <v>12</v>
      </c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  <c r="Z19" s="23" t="str">
        <f t="shared" si="0"/>
        <v/>
      </c>
      <c r="AA19" s="9" t="str">
        <f t="shared" si="2"/>
        <v/>
      </c>
      <c r="AB19" s="9" t="str">
        <f t="shared" si="1"/>
        <v/>
      </c>
      <c r="AC19" s="24" t="str">
        <f t="shared" si="3"/>
        <v/>
      </c>
    </row>
    <row r="20" spans="1:29" x14ac:dyDescent="0.2">
      <c r="A20" s="38">
        <v>13</v>
      </c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  <c r="Z20" s="23" t="str">
        <f t="shared" si="0"/>
        <v/>
      </c>
      <c r="AA20" s="9" t="str">
        <f t="shared" si="2"/>
        <v/>
      </c>
      <c r="AB20" s="9" t="str">
        <f t="shared" si="1"/>
        <v/>
      </c>
      <c r="AC20" s="24" t="str">
        <f t="shared" si="3"/>
        <v/>
      </c>
    </row>
    <row r="21" spans="1:29" x14ac:dyDescent="0.2">
      <c r="A21" s="38">
        <v>14</v>
      </c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  <c r="Z21" s="23" t="str">
        <f t="shared" si="0"/>
        <v/>
      </c>
      <c r="AA21" s="9" t="str">
        <f t="shared" si="2"/>
        <v/>
      </c>
      <c r="AB21" s="9" t="str">
        <f t="shared" si="1"/>
        <v/>
      </c>
      <c r="AC21" s="24" t="str">
        <f t="shared" si="3"/>
        <v/>
      </c>
    </row>
    <row r="22" spans="1:29" x14ac:dyDescent="0.2">
      <c r="A22" s="38">
        <v>15</v>
      </c>
      <c r="B22" s="1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  <c r="Z22" s="23" t="str">
        <f t="shared" si="0"/>
        <v/>
      </c>
      <c r="AA22" s="9" t="str">
        <f t="shared" si="2"/>
        <v/>
      </c>
      <c r="AB22" s="9" t="str">
        <f t="shared" si="1"/>
        <v/>
      </c>
      <c r="AC22" s="24" t="str">
        <f t="shared" si="3"/>
        <v/>
      </c>
    </row>
    <row r="23" spans="1:29" x14ac:dyDescent="0.2">
      <c r="A23" s="38">
        <v>16</v>
      </c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  <c r="Z23" s="23" t="str">
        <f t="shared" si="0"/>
        <v/>
      </c>
      <c r="AA23" s="9" t="str">
        <f t="shared" si="2"/>
        <v/>
      </c>
      <c r="AB23" s="9" t="str">
        <f t="shared" si="1"/>
        <v/>
      </c>
      <c r="AC23" s="24" t="str">
        <f t="shared" si="3"/>
        <v/>
      </c>
    </row>
    <row r="24" spans="1:29" x14ac:dyDescent="0.2">
      <c r="A24" s="38">
        <v>17</v>
      </c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  <c r="Z24" s="23" t="str">
        <f t="shared" si="0"/>
        <v/>
      </c>
      <c r="AA24" s="9" t="str">
        <f t="shared" si="2"/>
        <v/>
      </c>
      <c r="AB24" s="9" t="str">
        <f t="shared" si="1"/>
        <v/>
      </c>
      <c r="AC24" s="24" t="str">
        <f t="shared" si="3"/>
        <v/>
      </c>
    </row>
    <row r="25" spans="1:29" x14ac:dyDescent="0.2">
      <c r="A25" s="38">
        <v>18</v>
      </c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  <c r="Z25" s="23" t="str">
        <f t="shared" si="0"/>
        <v/>
      </c>
      <c r="AA25" s="9" t="str">
        <f t="shared" si="2"/>
        <v/>
      </c>
      <c r="AB25" s="9" t="str">
        <f t="shared" si="1"/>
        <v/>
      </c>
      <c r="AC25" s="24" t="str">
        <f t="shared" si="3"/>
        <v/>
      </c>
    </row>
    <row r="26" spans="1:29" x14ac:dyDescent="0.2">
      <c r="A26" s="38">
        <v>19</v>
      </c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  <c r="Z26" s="23" t="str">
        <f t="shared" si="0"/>
        <v/>
      </c>
      <c r="AA26" s="9" t="str">
        <f t="shared" si="2"/>
        <v/>
      </c>
      <c r="AB26" s="9" t="str">
        <f t="shared" si="1"/>
        <v/>
      </c>
      <c r="AC26" s="24" t="str">
        <f t="shared" si="3"/>
        <v/>
      </c>
    </row>
    <row r="27" spans="1:29" x14ac:dyDescent="0.2">
      <c r="A27" s="38">
        <v>20</v>
      </c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  <c r="Z27" s="23" t="str">
        <f t="shared" si="0"/>
        <v/>
      </c>
      <c r="AA27" s="9" t="str">
        <f t="shared" si="2"/>
        <v/>
      </c>
      <c r="AB27" s="9" t="str">
        <f t="shared" si="1"/>
        <v/>
      </c>
      <c r="AC27" s="24" t="str">
        <f t="shared" si="3"/>
        <v/>
      </c>
    </row>
    <row r="28" spans="1:29" x14ac:dyDescent="0.2">
      <c r="A28" s="38">
        <v>21</v>
      </c>
      <c r="B28" s="1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  <c r="Z28" s="23" t="str">
        <f t="shared" si="0"/>
        <v/>
      </c>
      <c r="AA28" s="9" t="str">
        <f t="shared" si="2"/>
        <v/>
      </c>
      <c r="AB28" s="9" t="str">
        <f t="shared" si="1"/>
        <v/>
      </c>
      <c r="AC28" s="24" t="str">
        <f t="shared" si="3"/>
        <v/>
      </c>
    </row>
    <row r="29" spans="1:29" x14ac:dyDescent="0.2">
      <c r="A29" s="38">
        <v>22</v>
      </c>
      <c r="B29" s="1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  <c r="Z29" s="23" t="str">
        <f t="shared" si="0"/>
        <v/>
      </c>
      <c r="AA29" s="9" t="str">
        <f t="shared" si="2"/>
        <v/>
      </c>
      <c r="AB29" s="9" t="str">
        <f t="shared" si="1"/>
        <v/>
      </c>
      <c r="AC29" s="24" t="str">
        <f t="shared" si="3"/>
        <v/>
      </c>
    </row>
    <row r="30" spans="1:29" x14ac:dyDescent="0.2">
      <c r="A30" s="38">
        <v>23</v>
      </c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  <c r="Z30" s="23" t="str">
        <f t="shared" si="0"/>
        <v/>
      </c>
      <c r="AA30" s="9" t="str">
        <f t="shared" si="2"/>
        <v/>
      </c>
      <c r="AB30" s="9" t="str">
        <f t="shared" si="1"/>
        <v/>
      </c>
      <c r="AC30" s="24" t="str">
        <f t="shared" si="3"/>
        <v/>
      </c>
    </row>
    <row r="31" spans="1:29" x14ac:dyDescent="0.2">
      <c r="A31" s="38">
        <v>24</v>
      </c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  <c r="Z31" s="23" t="str">
        <f t="shared" si="0"/>
        <v/>
      </c>
      <c r="AA31" s="9" t="str">
        <f t="shared" si="2"/>
        <v/>
      </c>
      <c r="AB31" s="9" t="str">
        <f t="shared" si="1"/>
        <v/>
      </c>
      <c r="AC31" s="24" t="str">
        <f t="shared" si="3"/>
        <v/>
      </c>
    </row>
    <row r="32" spans="1:29" x14ac:dyDescent="0.2">
      <c r="A32" s="38">
        <v>25</v>
      </c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  <c r="Z32" s="23" t="str">
        <f t="shared" si="0"/>
        <v/>
      </c>
      <c r="AA32" s="9" t="str">
        <f t="shared" si="2"/>
        <v/>
      </c>
      <c r="AB32" s="9" t="str">
        <f t="shared" si="1"/>
        <v/>
      </c>
      <c r="AC32" s="24" t="str">
        <f t="shared" si="3"/>
        <v/>
      </c>
    </row>
    <row r="33" spans="1:29" x14ac:dyDescent="0.2">
      <c r="A33" s="38">
        <v>26</v>
      </c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0"/>
      <c r="Z33" s="23" t="str">
        <f t="shared" si="0"/>
        <v/>
      </c>
      <c r="AA33" s="9" t="str">
        <f t="shared" si="2"/>
        <v/>
      </c>
      <c r="AB33" s="9" t="str">
        <f t="shared" si="1"/>
        <v/>
      </c>
      <c r="AC33" s="24" t="str">
        <f t="shared" si="3"/>
        <v/>
      </c>
    </row>
    <row r="34" spans="1:29" x14ac:dyDescent="0.2">
      <c r="A34" s="38">
        <v>27</v>
      </c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0"/>
      <c r="Z34" s="23" t="str">
        <f t="shared" si="0"/>
        <v/>
      </c>
      <c r="AA34" s="9" t="str">
        <f t="shared" si="2"/>
        <v/>
      </c>
      <c r="AB34" s="9" t="str">
        <f t="shared" si="1"/>
        <v/>
      </c>
      <c r="AC34" s="24" t="str">
        <f t="shared" si="3"/>
        <v/>
      </c>
    </row>
    <row r="35" spans="1:29" x14ac:dyDescent="0.2">
      <c r="A35" s="38">
        <v>28</v>
      </c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0"/>
      <c r="Z35" s="23" t="str">
        <f t="shared" si="0"/>
        <v/>
      </c>
      <c r="AA35" s="9" t="str">
        <f t="shared" si="2"/>
        <v/>
      </c>
      <c r="AB35" s="9" t="str">
        <f t="shared" si="1"/>
        <v/>
      </c>
      <c r="AC35" s="24" t="str">
        <f t="shared" si="3"/>
        <v/>
      </c>
    </row>
    <row r="36" spans="1:29" x14ac:dyDescent="0.2">
      <c r="A36" s="38">
        <v>29</v>
      </c>
      <c r="B36" s="1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  <c r="Z36" s="23" t="str">
        <f t="shared" si="0"/>
        <v/>
      </c>
      <c r="AA36" s="9" t="str">
        <f t="shared" si="2"/>
        <v/>
      </c>
      <c r="AB36" s="9" t="str">
        <f t="shared" si="1"/>
        <v/>
      </c>
      <c r="AC36" s="24" t="str">
        <f t="shared" si="3"/>
        <v/>
      </c>
    </row>
    <row r="37" spans="1:29" x14ac:dyDescent="0.2">
      <c r="A37" s="38">
        <v>30</v>
      </c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  <c r="Z37" s="23" t="str">
        <f t="shared" si="0"/>
        <v/>
      </c>
      <c r="AA37" s="9" t="str">
        <f t="shared" si="2"/>
        <v/>
      </c>
      <c r="AB37" s="9" t="str">
        <f t="shared" si="1"/>
        <v/>
      </c>
      <c r="AC37" s="24" t="str">
        <f t="shared" si="3"/>
        <v/>
      </c>
    </row>
    <row r="38" spans="1:29" x14ac:dyDescent="0.2">
      <c r="A38" s="39">
        <v>31</v>
      </c>
      <c r="B38" s="34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32"/>
      <c r="Z38" s="25" t="str">
        <f t="shared" si="0"/>
        <v/>
      </c>
      <c r="AA38" s="26" t="str">
        <f t="shared" si="2"/>
        <v/>
      </c>
      <c r="AB38" s="26" t="str">
        <f t="shared" si="1"/>
        <v/>
      </c>
      <c r="AC38" s="27" t="str">
        <f t="shared" si="3"/>
        <v/>
      </c>
    </row>
    <row r="39" spans="1:29" ht="5.25" customHeight="1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2"/>
    </row>
    <row r="40" spans="1:29" x14ac:dyDescent="0.2">
      <c r="A40" s="37" t="s">
        <v>0</v>
      </c>
      <c r="B40" s="28" t="str">
        <f>IF(COUNT(B8:B38)&gt;0, MIN(B8:B38), "")</f>
        <v/>
      </c>
      <c r="C40" s="29" t="str">
        <f t="shared" ref="C40:AC40" si="4">IF(COUNT(C8:C38)&gt;0, MIN(C8:C38), "")</f>
        <v/>
      </c>
      <c r="D40" s="29" t="str">
        <f t="shared" si="4"/>
        <v/>
      </c>
      <c r="E40" s="29" t="str">
        <f t="shared" si="4"/>
        <v/>
      </c>
      <c r="F40" s="29" t="str">
        <f t="shared" si="4"/>
        <v/>
      </c>
      <c r="G40" s="29" t="str">
        <f t="shared" si="4"/>
        <v/>
      </c>
      <c r="H40" s="29" t="str">
        <f t="shared" si="4"/>
        <v/>
      </c>
      <c r="I40" s="29" t="str">
        <f t="shared" si="4"/>
        <v/>
      </c>
      <c r="J40" s="29" t="str">
        <f t="shared" si="4"/>
        <v/>
      </c>
      <c r="K40" s="29" t="str">
        <f t="shared" si="4"/>
        <v/>
      </c>
      <c r="L40" s="29" t="str">
        <f t="shared" si="4"/>
        <v/>
      </c>
      <c r="M40" s="29" t="str">
        <f t="shared" si="4"/>
        <v/>
      </c>
      <c r="N40" s="29" t="str">
        <f t="shared" si="4"/>
        <v/>
      </c>
      <c r="O40" s="29" t="str">
        <f t="shared" si="4"/>
        <v/>
      </c>
      <c r="P40" s="29" t="str">
        <f t="shared" si="4"/>
        <v/>
      </c>
      <c r="Q40" s="29" t="str">
        <f t="shared" si="4"/>
        <v/>
      </c>
      <c r="R40" s="29" t="str">
        <f t="shared" si="4"/>
        <v/>
      </c>
      <c r="S40" s="29" t="str">
        <f t="shared" si="4"/>
        <v/>
      </c>
      <c r="T40" s="29" t="str">
        <f t="shared" si="4"/>
        <v/>
      </c>
      <c r="U40" s="29" t="str">
        <f t="shared" si="4"/>
        <v/>
      </c>
      <c r="V40" s="29" t="str">
        <f t="shared" si="4"/>
        <v/>
      </c>
      <c r="W40" s="29" t="str">
        <f t="shared" si="4"/>
        <v/>
      </c>
      <c r="X40" s="29" t="str">
        <f t="shared" si="4"/>
        <v/>
      </c>
      <c r="Y40" s="30" t="str">
        <f t="shared" si="4"/>
        <v/>
      </c>
      <c r="Z40" s="28" t="str">
        <f t="shared" si="4"/>
        <v/>
      </c>
      <c r="AA40" s="29" t="str">
        <f t="shared" si="4"/>
        <v/>
      </c>
      <c r="AB40" s="29" t="str">
        <f t="shared" si="4"/>
        <v/>
      </c>
      <c r="AC40" s="30" t="str">
        <f t="shared" si="4"/>
        <v/>
      </c>
    </row>
    <row r="41" spans="1:29" x14ac:dyDescent="0.2">
      <c r="A41" s="38" t="s">
        <v>3</v>
      </c>
      <c r="B41" s="23" t="str">
        <f>IF(COUNT(B8:B38)&gt;0, AVERAGE(B8:B38), "")</f>
        <v/>
      </c>
      <c r="C41" s="9" t="str">
        <f t="shared" ref="C41:AC41" si="5">IF(COUNT(C8:C38)&gt;0, AVERAGE(C8:C38), "")</f>
        <v/>
      </c>
      <c r="D41" s="9" t="str">
        <f t="shared" si="5"/>
        <v/>
      </c>
      <c r="E41" s="9" t="str">
        <f t="shared" si="5"/>
        <v/>
      </c>
      <c r="F41" s="9" t="str">
        <f t="shared" si="5"/>
        <v/>
      </c>
      <c r="G41" s="9" t="str">
        <f t="shared" si="5"/>
        <v/>
      </c>
      <c r="H41" s="9" t="str">
        <f t="shared" si="5"/>
        <v/>
      </c>
      <c r="I41" s="9" t="str">
        <f t="shared" si="5"/>
        <v/>
      </c>
      <c r="J41" s="9" t="str">
        <f t="shared" si="5"/>
        <v/>
      </c>
      <c r="K41" s="9" t="str">
        <f t="shared" si="5"/>
        <v/>
      </c>
      <c r="L41" s="9" t="str">
        <f t="shared" si="5"/>
        <v/>
      </c>
      <c r="M41" s="9" t="str">
        <f t="shared" si="5"/>
        <v/>
      </c>
      <c r="N41" s="9" t="str">
        <f t="shared" si="5"/>
        <v/>
      </c>
      <c r="O41" s="9" t="str">
        <f t="shared" si="5"/>
        <v/>
      </c>
      <c r="P41" s="9" t="str">
        <f t="shared" si="5"/>
        <v/>
      </c>
      <c r="Q41" s="9" t="str">
        <f t="shared" si="5"/>
        <v/>
      </c>
      <c r="R41" s="9" t="str">
        <f t="shared" si="5"/>
        <v/>
      </c>
      <c r="S41" s="9" t="str">
        <f t="shared" si="5"/>
        <v/>
      </c>
      <c r="T41" s="9" t="str">
        <f t="shared" si="5"/>
        <v/>
      </c>
      <c r="U41" s="9" t="str">
        <f t="shared" si="5"/>
        <v/>
      </c>
      <c r="V41" s="9" t="str">
        <f t="shared" si="5"/>
        <v/>
      </c>
      <c r="W41" s="9" t="str">
        <f t="shared" si="5"/>
        <v/>
      </c>
      <c r="X41" s="9" t="str">
        <f t="shared" si="5"/>
        <v/>
      </c>
      <c r="Y41" s="24" t="str">
        <f t="shared" si="5"/>
        <v/>
      </c>
      <c r="Z41" s="23" t="str">
        <f t="shared" si="5"/>
        <v/>
      </c>
      <c r="AA41" s="9" t="str">
        <f t="shared" si="5"/>
        <v/>
      </c>
      <c r="AB41" s="9" t="str">
        <f t="shared" si="5"/>
        <v/>
      </c>
      <c r="AC41" s="24" t="str">
        <f t="shared" si="5"/>
        <v/>
      </c>
    </row>
    <row r="42" spans="1:29" x14ac:dyDescent="0.2">
      <c r="A42" s="62" t="s">
        <v>2</v>
      </c>
      <c r="B42" s="23" t="str">
        <f>IF(COUNT(B8:B38)&gt;0, MAX(B8:B38), "")</f>
        <v/>
      </c>
      <c r="C42" s="9" t="str">
        <f t="shared" ref="C42:AC42" si="6">IF(COUNT(C8:C38)&gt;0, MAX(C8:C38), "")</f>
        <v/>
      </c>
      <c r="D42" s="9" t="str">
        <f t="shared" si="6"/>
        <v/>
      </c>
      <c r="E42" s="9" t="str">
        <f t="shared" si="6"/>
        <v/>
      </c>
      <c r="F42" s="9" t="str">
        <f t="shared" si="6"/>
        <v/>
      </c>
      <c r="G42" s="9" t="str">
        <f t="shared" si="6"/>
        <v/>
      </c>
      <c r="H42" s="9" t="str">
        <f t="shared" si="6"/>
        <v/>
      </c>
      <c r="I42" s="9" t="str">
        <f t="shared" si="6"/>
        <v/>
      </c>
      <c r="J42" s="9" t="str">
        <f t="shared" si="6"/>
        <v/>
      </c>
      <c r="K42" s="9" t="str">
        <f t="shared" si="6"/>
        <v/>
      </c>
      <c r="L42" s="9" t="str">
        <f t="shared" si="6"/>
        <v/>
      </c>
      <c r="M42" s="9" t="str">
        <f t="shared" si="6"/>
        <v/>
      </c>
      <c r="N42" s="9" t="str">
        <f t="shared" si="6"/>
        <v/>
      </c>
      <c r="O42" s="9" t="str">
        <f t="shared" si="6"/>
        <v/>
      </c>
      <c r="P42" s="9" t="str">
        <f t="shared" si="6"/>
        <v/>
      </c>
      <c r="Q42" s="9" t="str">
        <f t="shared" si="6"/>
        <v/>
      </c>
      <c r="R42" s="9" t="str">
        <f t="shared" si="6"/>
        <v/>
      </c>
      <c r="S42" s="9" t="str">
        <f t="shared" si="6"/>
        <v/>
      </c>
      <c r="T42" s="9" t="str">
        <f t="shared" si="6"/>
        <v/>
      </c>
      <c r="U42" s="9" t="str">
        <f t="shared" si="6"/>
        <v/>
      </c>
      <c r="V42" s="9" t="str">
        <f t="shared" si="6"/>
        <v/>
      </c>
      <c r="W42" s="9" t="str">
        <f t="shared" si="6"/>
        <v/>
      </c>
      <c r="X42" s="9" t="str">
        <f t="shared" si="6"/>
        <v/>
      </c>
      <c r="Y42" s="24" t="str">
        <f t="shared" si="6"/>
        <v/>
      </c>
      <c r="Z42" s="52" t="str">
        <f t="shared" si="6"/>
        <v/>
      </c>
      <c r="AA42" s="50" t="str">
        <f t="shared" si="6"/>
        <v/>
      </c>
      <c r="AB42" s="50" t="str">
        <f t="shared" si="6"/>
        <v/>
      </c>
      <c r="AC42" s="24" t="str">
        <f t="shared" si="6"/>
        <v/>
      </c>
    </row>
    <row r="43" spans="1:29" ht="56.1" customHeight="1" x14ac:dyDescent="0.2">
      <c r="A43" s="53" t="s">
        <v>16</v>
      </c>
      <c r="B43" s="59" t="str">
        <f>IF(COUNT(B8:B38)&gt;0, SUM(B8:B38), "")</f>
        <v/>
      </c>
      <c r="C43" s="60" t="str">
        <f t="shared" ref="C43:AC43" si="7">IF(COUNT(C8:C38)&gt;0, SUM(C8:C38), "")</f>
        <v/>
      </c>
      <c r="D43" s="60" t="str">
        <f t="shared" si="7"/>
        <v/>
      </c>
      <c r="E43" s="60" t="str">
        <f t="shared" si="7"/>
        <v/>
      </c>
      <c r="F43" s="60" t="str">
        <f t="shared" si="7"/>
        <v/>
      </c>
      <c r="G43" s="60" t="str">
        <f t="shared" si="7"/>
        <v/>
      </c>
      <c r="H43" s="60" t="str">
        <f t="shared" si="7"/>
        <v/>
      </c>
      <c r="I43" s="60" t="str">
        <f t="shared" si="7"/>
        <v/>
      </c>
      <c r="J43" s="60" t="str">
        <f t="shared" si="7"/>
        <v/>
      </c>
      <c r="K43" s="60" t="str">
        <f t="shared" si="7"/>
        <v/>
      </c>
      <c r="L43" s="60" t="str">
        <f t="shared" si="7"/>
        <v/>
      </c>
      <c r="M43" s="60" t="str">
        <f t="shared" si="7"/>
        <v/>
      </c>
      <c r="N43" s="60" t="str">
        <f t="shared" si="7"/>
        <v/>
      </c>
      <c r="O43" s="60" t="str">
        <f t="shared" si="7"/>
        <v/>
      </c>
      <c r="P43" s="60" t="str">
        <f t="shared" si="7"/>
        <v/>
      </c>
      <c r="Q43" s="60" t="str">
        <f t="shared" si="7"/>
        <v/>
      </c>
      <c r="R43" s="60" t="str">
        <f t="shared" si="7"/>
        <v/>
      </c>
      <c r="S43" s="60" t="str">
        <f t="shared" si="7"/>
        <v/>
      </c>
      <c r="T43" s="60" t="str">
        <f t="shared" si="7"/>
        <v/>
      </c>
      <c r="U43" s="60" t="str">
        <f t="shared" si="7"/>
        <v/>
      </c>
      <c r="V43" s="60" t="str">
        <f t="shared" si="7"/>
        <v/>
      </c>
      <c r="W43" s="60" t="str">
        <f t="shared" si="7"/>
        <v/>
      </c>
      <c r="X43" s="60" t="str">
        <f t="shared" si="7"/>
        <v/>
      </c>
      <c r="Y43" s="61" t="str">
        <f t="shared" si="7"/>
        <v/>
      </c>
      <c r="Z43" s="56"/>
      <c r="AA43" s="57"/>
      <c r="AB43" s="58"/>
      <c r="AC43" s="65" t="str">
        <f t="shared" si="7"/>
        <v/>
      </c>
    </row>
  </sheetData>
  <sheetProtection password="CEC9" sheet="1" objects="1" scenarios="1"/>
  <mergeCells count="15">
    <mergeCell ref="A1:C1"/>
    <mergeCell ref="Z3:AB3"/>
    <mergeCell ref="R5:S5"/>
    <mergeCell ref="T5:U5"/>
    <mergeCell ref="V3:Y3"/>
    <mergeCell ref="D3:U4"/>
    <mergeCell ref="D1:AC2"/>
    <mergeCell ref="I5:Q5"/>
    <mergeCell ref="W5:X5"/>
    <mergeCell ref="Z5:AA5"/>
    <mergeCell ref="A2:C2"/>
    <mergeCell ref="C5:F5"/>
    <mergeCell ref="G5:H5"/>
    <mergeCell ref="A3:C3"/>
    <mergeCell ref="A4:C4"/>
  </mergeCells>
  <phoneticPr fontId="9" type="noConversion"/>
  <conditionalFormatting sqref="R5:S5 Y3:Z3 A2 A4:A5 D1 D3 B5:I5">
    <cfRule type="containsErrors" dxfId="0" priority="2" stopIfTrue="1">
      <formula>ISERROR(A1)</formula>
    </cfRule>
  </conditionalFormatting>
  <pageMargins left="0.23622047244094491" right="0.23622047244094491" top="0.59055118110236227" bottom="0.39370078740157483" header="0.19685039370078741" footer="0.19685039370078741"/>
  <pageSetup paperSize="9" scale="92" orientation="landscape" r:id="rId1"/>
  <headerFooter>
    <oddHeader>&amp;C&amp;8сформирован: admin&amp;L&amp;"Arial,обычный"&amp;8Меркурий-Энергоучёт    &amp;D &amp;T&amp;R&amp;"Arial,обычный"&amp;8&amp;P/&amp;N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17</vt:i4>
      </vt:variant>
    </vt:vector>
  </HeadingPairs>
  <TitlesOfParts>
    <vt:vector size="20" baseType="lpstr">
      <vt:lpstr>Суммарный</vt:lpstr>
      <vt:lpstr>Ток нагрузки тр-ров</vt:lpstr>
      <vt:lpstr>Первичный</vt:lpstr>
      <vt:lpstr>ВидЭнергии</vt:lpstr>
      <vt:lpstr>Данные</vt:lpstr>
      <vt:lpstr>ЕдиницыИзмерения</vt:lpstr>
      <vt:lpstr>Заголовок</vt:lpstr>
      <vt:lpstr>Интервал</vt:lpstr>
      <vt:lpstr>Итоги</vt:lpstr>
      <vt:lpstr>КН</vt:lpstr>
      <vt:lpstr>КТ</vt:lpstr>
      <vt:lpstr>Объект</vt:lpstr>
      <vt:lpstr>СерийныйНомер</vt:lpstr>
      <vt:lpstr>Статистика</vt:lpstr>
      <vt:lpstr>СуммарныйВидЭнергии</vt:lpstr>
      <vt:lpstr>СуммарныйДанные</vt:lpstr>
      <vt:lpstr>СуммарныйЗаголовок</vt:lpstr>
      <vt:lpstr>СуммарныйИтоги</vt:lpstr>
      <vt:lpstr>СуммарныйОбъект</vt:lpstr>
      <vt:lpstr>СуммарныйСтатистика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Иванов Михаил Николаевич</cp:lastModifiedBy>
  <cp:lastPrinted>2013-04-23T09:14:30Z</cp:lastPrinted>
  <dcterms:created xsi:type="dcterms:W3CDTF">2010-03-01T05:19:46Z</dcterms:created>
  <dcterms:modified xsi:type="dcterms:W3CDTF">2023-02-09T13:14:08Z</dcterms:modified>
</cp:coreProperties>
</file>